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1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calcPr calcId="144525"/>
</workbook>
</file>

<file path=xl/sharedStrings.xml><?xml version="1.0" encoding="utf-8"?>
<sst xmlns="http://schemas.openxmlformats.org/spreadsheetml/2006/main" count="769" uniqueCount="307">
  <si>
    <r>
      <rPr>
        <b/>
        <sz val="14"/>
        <rFont val="宋体"/>
        <charset val="134"/>
      </rPr>
      <t>综合素质课教学进程表</t>
    </r>
    <r>
      <rPr>
        <b/>
        <sz val="14"/>
        <rFont val="Times New Roman"/>
        <charset val="134"/>
      </rPr>
      <t xml:space="preserve"> </t>
    </r>
  </si>
  <si>
    <t>专业名称：小学数学教育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</si>
  <si>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</si>
  <si>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</si>
  <si>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</si>
  <si>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</si>
  <si>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</si>
  <si>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</si>
  <si>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</si>
  <si>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</si>
  <si>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</si>
  <si>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</si>
  <si>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</si>
  <si>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</si>
  <si>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</si>
  <si>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</si>
  <si>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</si>
  <si>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</si>
  <si>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</si>
  <si>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</si>
  <si>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</si>
  <si>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</si>
  <si>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</si>
  <si>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</si>
  <si>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</si>
  <si>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</si>
  <si>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</si>
  <si>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</si>
  <si>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</si>
  <si>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</si>
  <si>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</si>
  <si>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</si>
  <si>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</si>
  <si>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</si>
  <si>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</si>
  <si>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</si>
  <si>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</si>
  <si>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</si>
  <si>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</si>
  <si>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</si>
  <si>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</si>
  <si>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</si>
  <si>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</si>
  <si>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</si>
  <si>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</si>
  <si>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</si>
  <si>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</si>
  <si>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</si>
  <si>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</si>
  <si>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</si>
  <si>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</si>
  <si>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</si>
  <si>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</si>
  <si>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</si>
  <si>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</si>
  <si>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</si>
  <si>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</si>
  <si>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</si>
  <si>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</si>
  <si>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</si>
  <si>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</si>
  <si>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</si>
  <si>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</si>
  <si>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</si>
  <si>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</si>
  <si>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</si>
  <si>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</si>
  <si>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</si>
  <si>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</si>
  <si>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</si>
  <si>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</si>
  <si>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</si>
  <si>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</si>
  <si>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</si>
  <si>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</si>
  <si>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</si>
  <si>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</si>
  <si>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</si>
  <si>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</si>
  <si>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</si>
  <si>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</si>
  <si>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</si>
  <si>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</si>
  <si>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</si>
  <si>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</si>
  <si>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</si>
  <si>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</si>
  <si>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</si>
  <si>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</si>
  <si>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</si>
  <si>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</si>
  <si>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</si>
  <si>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</si>
  <si>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</si>
  <si>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</si>
  <si>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</si>
  <si>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</si>
  <si>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</si>
  <si>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计算机应用基础</t>
  </si>
  <si>
    <t>XXGG007S</t>
  </si>
  <si>
    <t>4/15</t>
  </si>
  <si>
    <t>计算机学院专业学生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</si>
  <si>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</si>
  <si>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</si>
  <si>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</si>
  <si>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</si>
  <si>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</si>
  <si>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</si>
  <si>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</si>
  <si>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</si>
  <si>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</si>
  <si>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</si>
  <si>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</si>
  <si>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</si>
  <si>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</si>
  <si>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</si>
  <si>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</si>
  <si>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</si>
  <si>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</si>
  <si>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</si>
  <si>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</si>
  <si>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</si>
  <si>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</si>
  <si>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</si>
  <si>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</si>
  <si>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</si>
  <si>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</si>
  <si>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</si>
  <si>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</si>
  <si>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</si>
  <si>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</si>
  <si>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</si>
  <si>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</si>
  <si>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</si>
  <si>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</si>
  <si>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</si>
  <si>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</si>
  <si>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技能训练</t>
  </si>
  <si>
    <t>其他实践活动</t>
  </si>
  <si>
    <t>理论实践教学比</t>
  </si>
  <si>
    <t>理论教学</t>
  </si>
  <si>
    <t>实践教学</t>
  </si>
  <si>
    <t>总计</t>
  </si>
  <si>
    <t xml:space="preserve">制表人：马磊 </t>
  </si>
  <si>
    <r>
      <rPr>
        <b/>
        <sz val="14"/>
        <rFont val="宋体"/>
        <charset val="134"/>
      </rPr>
      <t>专业课教学进程表</t>
    </r>
    <r>
      <rPr>
        <b/>
        <sz val="14"/>
        <rFont val="Times New Roman"/>
        <charset val="134"/>
      </rPr>
      <t xml:space="preserve"> </t>
    </r>
  </si>
  <si>
    <t>专业名称：小学数学教育专业</t>
  </si>
  <si>
    <r>
      <rPr>
        <sz val="9"/>
        <rFont val="宋体"/>
        <charset val="134"/>
      </rPr>
      <t>课程类别</t>
    </r>
  </si>
  <si>
    <r>
      <rPr>
        <sz val="9"/>
        <rFont val="宋体"/>
        <charset val="134"/>
      </rPr>
      <t>课程性质</t>
    </r>
  </si>
  <si>
    <r>
      <rPr>
        <sz val="9"/>
        <rFont val="宋体"/>
        <charset val="134"/>
      </rPr>
      <t>课程序号</t>
    </r>
  </si>
  <si>
    <r>
      <rPr>
        <sz val="9"/>
        <rFont val="宋体"/>
        <charset val="134"/>
      </rPr>
      <t>课程名称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</si>
  <si>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</si>
  <si>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</si>
  <si>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学时分配</t>
    </r>
  </si>
  <si>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</si>
  <si>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教学进度周学时分配</t>
    </r>
  </si>
  <si>
    <r>
      <rPr>
        <sz val="9"/>
        <rFont val="宋体"/>
        <charset val="134"/>
      </rPr>
      <t>考核方式</t>
    </r>
  </si>
  <si>
    <r>
      <rPr>
        <sz val="9"/>
        <rFont val="宋体"/>
        <charset val="134"/>
      </rPr>
      <t>教学场所</t>
    </r>
  </si>
  <si>
    <r>
      <rPr>
        <sz val="9"/>
        <rFont val="宋体"/>
        <charset val="134"/>
      </rPr>
      <t>备注</t>
    </r>
  </si>
  <si>
    <r>
      <rPr>
        <sz val="9"/>
        <rFont val="宋体"/>
        <charset val="134"/>
      </rPr>
      <t>总学时</t>
    </r>
  </si>
  <si>
    <r>
      <rPr>
        <sz val="9"/>
        <rFont val="宋体"/>
        <charset val="134"/>
      </rPr>
      <t>讲授</t>
    </r>
  </si>
  <si>
    <r>
      <rPr>
        <sz val="9"/>
        <rFont val="宋体"/>
        <charset val="134"/>
      </rPr>
      <t>实践</t>
    </r>
  </si>
  <si>
    <r>
      <rPr>
        <sz val="9"/>
        <rFont val="宋体"/>
        <charset val="134"/>
      </rPr>
      <t>第一学年</t>
    </r>
  </si>
  <si>
    <r>
      <rPr>
        <sz val="9"/>
        <rFont val="宋体"/>
        <charset val="134"/>
      </rPr>
      <t>第二学年</t>
    </r>
  </si>
  <si>
    <r>
      <rPr>
        <sz val="9"/>
        <rFont val="宋体"/>
        <charset val="134"/>
      </rPr>
      <t>第三学年</t>
    </r>
  </si>
  <si>
    <r>
      <rPr>
        <sz val="9"/>
        <rFont val="宋体"/>
        <charset val="134"/>
      </rPr>
      <t>专业课</t>
    </r>
  </si>
  <si>
    <r>
      <rPr>
        <sz val="9"/>
        <rFont val="宋体"/>
        <charset val="134"/>
      </rPr>
      <t>必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修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课</t>
    </r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</si>
  <si>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</si>
  <si>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</si>
  <si>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</si>
  <si>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</si>
  <si>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</si>
  <si>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</si>
  <si>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</si>
  <si>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</si>
  <si>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班级管理</t>
  </si>
  <si>
    <t>XXGG042S</t>
  </si>
  <si>
    <t>职业道德与教育政策法规</t>
  </si>
  <si>
    <t>XXGG043S</t>
  </si>
  <si>
    <t>数字化教育技术应用</t>
  </si>
  <si>
    <t>XXGG041S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</si>
  <si>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</si>
  <si>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</si>
  <si>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</si>
  <si>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</si>
  <si>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</si>
  <si>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</si>
  <si>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</si>
  <si>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</si>
  <si>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</si>
  <si>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</si>
  <si>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教育教学知识与能力（二）</t>
  </si>
  <si>
    <t>XXGG021B</t>
  </si>
  <si>
    <t>书写技能（一）</t>
  </si>
  <si>
    <t>书写技能（二）</t>
  </si>
  <si>
    <t>XXGG045B</t>
  </si>
  <si>
    <t>数学分析（一）</t>
  </si>
  <si>
    <t>LXSJ001A</t>
  </si>
  <si>
    <r>
      <rPr>
        <sz val="9"/>
        <rFont val="宋体"/>
        <charset val="134"/>
      </rPr>
      <t>★</t>
    </r>
  </si>
  <si>
    <r>
      <rPr>
        <sz val="9"/>
        <rFont val="宋体"/>
        <charset val="134"/>
      </rPr>
      <t>▲</t>
    </r>
  </si>
  <si>
    <t>数学分析（二）</t>
  </si>
  <si>
    <t>LXSJ001B</t>
  </si>
  <si>
    <t>高等代数（一）</t>
  </si>
  <si>
    <t>LXSJ002A</t>
  </si>
  <si>
    <t>高等代数（二）</t>
  </si>
  <si>
    <t>LXSJ002B</t>
  </si>
  <si>
    <t>解析几何（一）</t>
  </si>
  <si>
    <t>LXSJ003A</t>
  </si>
  <si>
    <t>解析几何（二）</t>
  </si>
  <si>
    <t>LXSJ003B</t>
  </si>
  <si>
    <t>概率与数理统计</t>
  </si>
  <si>
    <t>LXSJ004S</t>
  </si>
  <si>
    <t>小学数学课程与教学(一)</t>
  </si>
  <si>
    <t>LXSJ005A</t>
  </si>
  <si>
    <t>2</t>
  </si>
  <si>
    <t>小学数学课程与教学（二）</t>
  </si>
  <si>
    <t>LXSJ005B</t>
  </si>
  <si>
    <t>小学数学解题指导</t>
  </si>
  <si>
    <t>LXSJ010S</t>
  </si>
  <si>
    <t>几何画板</t>
  </si>
  <si>
    <t>LXSJ006S</t>
  </si>
  <si>
    <r>
      <rPr>
        <sz val="9"/>
        <rFont val="宋体"/>
        <charset val="134"/>
      </rPr>
      <t>数学素养</t>
    </r>
  </si>
  <si>
    <t>LXSJ007S</t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</si>
  <si>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</si>
  <si>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选修课</t>
    </r>
  </si>
  <si>
    <t>数学分析(三）</t>
  </si>
  <si>
    <t>LXSJ001C</t>
  </si>
  <si>
    <r>
      <rPr>
        <sz val="9"/>
        <rFont val="宋体"/>
        <charset val="134"/>
      </rPr>
      <t>专插本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班（数学类）</t>
    </r>
  </si>
  <si>
    <t>初等数论</t>
  </si>
  <si>
    <t>LXSJ008S</t>
  </si>
  <si>
    <t>其他</t>
  </si>
  <si>
    <t>数学分析（四）</t>
  </si>
  <si>
    <t>LXSJ001D</t>
  </si>
  <si>
    <t>组合数学</t>
  </si>
  <si>
    <t>LXSJ009S</t>
  </si>
  <si>
    <t>高等代数（三）</t>
  </si>
  <si>
    <t>LXSJ002C</t>
  </si>
  <si>
    <t>专插本1班（数学类）</t>
  </si>
  <si>
    <t>线性规划</t>
  </si>
  <si>
    <t>LXSJ015S</t>
  </si>
  <si>
    <t>数学分析（五）</t>
  </si>
  <si>
    <t>LXSJ001E</t>
  </si>
  <si>
    <t>教育理论</t>
  </si>
  <si>
    <t>LXSJ012S</t>
  </si>
  <si>
    <t>专插本2班（教育类）</t>
  </si>
  <si>
    <t>管理学</t>
  </si>
  <si>
    <t>LXSJ013S</t>
  </si>
  <si>
    <r>
      <rPr>
        <sz val="9"/>
        <rFont val="宋体"/>
        <charset val="134"/>
      </rPr>
      <t>专插本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班（管理类）</t>
    </r>
  </si>
  <si>
    <t>初等数学研究</t>
  </si>
  <si>
    <t>LXSJ014S</t>
  </si>
  <si>
    <t>就业班</t>
  </si>
  <si>
    <t>高等数学</t>
  </si>
  <si>
    <t>LXXJ005S</t>
  </si>
  <si>
    <t>非数学插本班</t>
  </si>
  <si>
    <r>
      <rPr>
        <b/>
        <sz val="9"/>
        <rFont val="宋体"/>
        <charset val="134"/>
      </rPr>
      <t>合计</t>
    </r>
  </si>
  <si>
    <t>公共课与专业课总计</t>
  </si>
  <si>
    <r>
      <rPr>
        <b/>
        <sz val="9"/>
        <rFont val="宋体"/>
        <charset val="134"/>
      </rPr>
      <t>制表人：马磊</t>
    </r>
  </si>
  <si>
    <r>
      <rPr>
        <sz val="9"/>
        <rFont val="宋体"/>
        <charset val="134"/>
      </rPr>
      <t>课程类型：</t>
    </r>
    <r>
      <rPr>
        <sz val="9"/>
        <rFont val="Times New Roman"/>
        <charset val="134"/>
      </rPr>
      <t>A</t>
    </r>
    <r>
      <rPr>
        <sz val="9"/>
        <rFont val="宋体"/>
        <charset val="134"/>
      </rPr>
      <t>纯理论课；</t>
    </r>
    <r>
      <rPr>
        <sz val="9"/>
        <rFont val="Times New Roman"/>
        <charset val="134"/>
      </rPr>
      <t>B</t>
    </r>
    <r>
      <rPr>
        <sz val="9"/>
        <rFont val="宋体"/>
        <charset val="134"/>
      </rPr>
      <t>理论</t>
    </r>
    <r>
      <rPr>
        <sz val="9"/>
        <rFont val="Times New Roman"/>
        <charset val="134"/>
      </rPr>
      <t>+</t>
    </r>
    <r>
      <rPr>
        <sz val="9"/>
        <rFont val="宋体"/>
        <charset val="134"/>
      </rPr>
      <t>实践；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>纯实践。</t>
    </r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▲核心课</t>
    </r>
  </si>
  <si>
    <r>
      <rPr>
        <sz val="9"/>
        <rFont val="宋体"/>
        <charset val="134"/>
      </rPr>
      <t>★考试</t>
    </r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■考查</t>
    </r>
  </si>
  <si>
    <r>
      <rPr>
        <b/>
        <sz val="14"/>
        <rFont val="宋体"/>
        <charset val="134"/>
      </rPr>
      <t>实践教学进程表</t>
    </r>
  </si>
  <si>
    <r>
      <rPr>
        <sz val="9"/>
        <rFont val="宋体"/>
        <charset val="134"/>
      </rPr>
      <t>专业名称：小学数学教育专业</t>
    </r>
  </si>
  <si>
    <r>
      <rPr>
        <sz val="9"/>
        <rFont val="宋体"/>
        <charset val="134"/>
      </rPr>
      <t>项目</t>
    </r>
  </si>
  <si>
    <r>
      <rPr>
        <sz val="9"/>
        <rFont val="宋体"/>
        <charset val="134"/>
      </rPr>
      <t>项目序号</t>
    </r>
  </si>
  <si>
    <r>
      <rPr>
        <sz val="9"/>
        <rFont val="宋体"/>
        <charset val="134"/>
      </rPr>
      <t>项目名称</t>
    </r>
  </si>
  <si>
    <r>
      <rPr>
        <sz val="9"/>
        <rFont val="宋体"/>
        <charset val="134"/>
      </rPr>
      <t>总周数</t>
    </r>
  </si>
  <si>
    <r>
      <rPr>
        <sz val="9"/>
        <rFont val="宋体"/>
        <charset val="134"/>
      </rPr>
      <t>专业技能实训</t>
    </r>
  </si>
  <si>
    <r>
      <rPr>
        <sz val="9"/>
        <rFont val="宋体"/>
        <charset val="134"/>
      </rPr>
      <t>认识实习</t>
    </r>
  </si>
  <si>
    <r>
      <rPr>
        <sz val="9"/>
        <rFont val="宋体"/>
        <charset val="134"/>
      </rPr>
      <t>考查</t>
    </r>
  </si>
  <si>
    <r>
      <rPr>
        <sz val="9"/>
        <rFont val="宋体"/>
        <charset val="134"/>
      </rPr>
      <t>校外</t>
    </r>
  </si>
  <si>
    <r>
      <rPr>
        <sz val="9"/>
        <rFont val="宋体"/>
        <charset val="134"/>
      </rPr>
      <t>小计</t>
    </r>
  </si>
  <si>
    <t>60</t>
  </si>
  <si>
    <r>
      <rPr>
        <sz val="9"/>
        <rFont val="宋体"/>
        <charset val="134"/>
      </rPr>
      <t>其他实践活动</t>
    </r>
  </si>
  <si>
    <r>
      <rPr>
        <sz val="9"/>
        <rFont val="宋体"/>
        <charset val="134"/>
      </rPr>
      <t>毕业设计</t>
    </r>
  </si>
  <si>
    <t>120</t>
  </si>
  <si>
    <r>
      <rPr>
        <sz val="9"/>
        <rFont val="宋体"/>
        <charset val="134"/>
      </rPr>
      <t>★考试</t>
    </r>
  </si>
  <si>
    <r>
      <rPr>
        <sz val="9"/>
        <rFont val="宋体"/>
        <charset val="134"/>
      </rPr>
      <t>注：本实践课按周计算，在统计学时的情况下，按</t>
    </r>
    <r>
      <rPr>
        <sz val="9"/>
        <rFont val="Times New Roman"/>
        <charset val="134"/>
      </rPr>
      <t>30</t>
    </r>
    <r>
      <rPr>
        <sz val="9"/>
        <rFont val="宋体"/>
        <charset val="134"/>
      </rPr>
      <t>学时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周计算</t>
    </r>
  </si>
  <si>
    <t xml:space="preserve">2022级师范综合素质课教学进程表 </t>
  </si>
  <si>
    <t>专业名称：XXXX</t>
  </si>
  <si>
    <t>XXXX/XX/XX</t>
  </si>
  <si>
    <t>教学场所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</si>
  <si>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</si>
  <si>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</si>
  <si>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</si>
  <si>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</si>
  <si>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</si>
  <si>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</si>
  <si>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</si>
  <si>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</si>
  <si>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</si>
  <si>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</si>
  <si>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</si>
  <si>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</si>
  <si>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</si>
  <si>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</si>
  <si>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</si>
  <si>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</si>
  <si>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</si>
  <si>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</si>
  <si>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</si>
  <si>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</si>
  <si>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</si>
  <si>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</si>
  <si>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</si>
  <si>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</si>
  <si>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</si>
  <si>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</si>
  <si>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★考试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</si>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</sst>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b/>
      <sz val="14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b/>
      <sz val="9"/>
      <name val="Times New Roman"/>
      <charset val="134"/>
    </font>
    <font>
      <sz val="11"/>
      <color theme="1"/>
      <name val="宋体"/>
      <charset val="134"/>
    </font>
    <font>
      <b/>
      <sz val="9"/>
      <color rgb="FFFF0000"/>
      <name val="Times New Roman"/>
      <charset val="134"/>
    </font>
    <font>
      <sz val="9"/>
      <color rgb="FF7030A0"/>
      <name val="Times New Roman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18" applyNumberFormat="0" applyAlignment="0" applyProtection="0">
      <alignment vertical="center"/>
    </xf>
    <xf numFmtId="0" fontId="29" fillId="12" borderId="14" applyNumberFormat="0" applyAlignment="0" applyProtection="0">
      <alignment vertical="center"/>
    </xf>
    <xf numFmtId="0" fontId="30" fillId="13" borderId="19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5" fillId="0" borderId="0"/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</cellStyleXfs>
  <cellXfs count="14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5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9" fillId="0" borderId="7" xfId="0" applyFont="1" applyBorder="1">
      <alignment vertical="center"/>
    </xf>
    <xf numFmtId="49" fontId="9" fillId="0" borderId="7" xfId="0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Alignment="1"/>
    <xf numFmtId="0" fontId="7" fillId="0" borderId="0" xfId="0" applyNumberFormat="1" applyFont="1" applyFill="1" applyAlignment="1">
      <alignment horizontal="center" vertical="center" wrapText="1"/>
    </xf>
    <xf numFmtId="57" fontId="7" fillId="0" borderId="0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9" fillId="0" borderId="0" xfId="0" applyFont="1">
      <alignment vertical="center"/>
    </xf>
    <xf numFmtId="0" fontId="9" fillId="0" borderId="0" xfId="0" applyNumberFormat="1" applyFo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7" fillId="0" borderId="5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2" fillId="0" borderId="7" xfId="50" applyNumberFormat="1" applyFont="1" applyFill="1" applyBorder="1" applyAlignment="1">
      <alignment horizontal="center" vertical="center" wrapText="1"/>
    </xf>
    <xf numFmtId="176" fontId="10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Border="1">
      <alignment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/>
    </xf>
    <xf numFmtId="0" fontId="0" fillId="0" borderId="0" xfId="51"/>
    <xf numFmtId="0" fontId="14" fillId="0" borderId="0" xfId="51" applyFont="1" applyAlignment="1">
      <alignment horizontal="center"/>
    </xf>
    <xf numFmtId="0" fontId="0" fillId="0" borderId="7" xfId="51" applyBorder="1" applyAlignment="1">
      <alignment horizontal="center" vertical="center"/>
    </xf>
    <xf numFmtId="0" fontId="0" fillId="0" borderId="7" xfId="51" applyBorder="1" applyAlignment="1">
      <alignment horizontal="center" vertical="center" wrapText="1"/>
    </xf>
    <xf numFmtId="0" fontId="0" fillId="0" borderId="2" xfId="51" applyBorder="1" applyAlignment="1">
      <alignment horizontal="center" vertical="center"/>
    </xf>
    <xf numFmtId="10" fontId="0" fillId="0" borderId="7" xfId="51" applyNumberFormat="1" applyBorder="1" applyAlignment="1">
      <alignment horizontal="center" vertical="center"/>
    </xf>
    <xf numFmtId="176" fontId="0" fillId="0" borderId="2" xfId="51" applyNumberFormat="1" applyBorder="1" applyAlignment="1">
      <alignment horizontal="center" vertical="center"/>
    </xf>
    <xf numFmtId="10" fontId="0" fillId="0" borderId="2" xfId="51" applyNumberFormat="1" applyBorder="1" applyAlignment="1">
      <alignment horizontal="center" vertical="center"/>
    </xf>
    <xf numFmtId="0" fontId="0" fillId="0" borderId="5" xfId="51" applyBorder="1" applyAlignment="1">
      <alignment horizontal="center" vertical="center"/>
    </xf>
    <xf numFmtId="176" fontId="0" fillId="0" borderId="6" xfId="51" applyNumberFormat="1" applyBorder="1" applyAlignment="1">
      <alignment horizontal="center" vertical="center"/>
    </xf>
    <xf numFmtId="10" fontId="0" fillId="0" borderId="6" xfId="51" applyNumberFormat="1" applyBorder="1" applyAlignment="1">
      <alignment horizontal="center" vertical="center"/>
    </xf>
    <xf numFmtId="0" fontId="0" fillId="0" borderId="6" xfId="51" applyBorder="1" applyAlignment="1">
      <alignment horizontal="center" vertical="center"/>
    </xf>
    <xf numFmtId="176" fontId="0" fillId="0" borderId="7" xfId="51" applyNumberFormat="1" applyBorder="1" applyAlignment="1">
      <alignment horizontal="center" vertical="center"/>
    </xf>
    <xf numFmtId="0" fontId="0" fillId="0" borderId="10" xfId="51" applyFont="1" applyBorder="1" applyAlignment="1">
      <alignment horizontal="center"/>
    </xf>
    <xf numFmtId="0" fontId="0" fillId="0" borderId="10" xfId="51" applyBorder="1" applyAlignment="1">
      <alignment horizont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7" xfId="5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15" fillId="0" borderId="0" xfId="0" applyNumberFormat="1" applyFont="1">
      <alignment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中文系课程设置表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3005A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6"/>
  <sheetViews>
    <sheetView topLeftCell="A14" workbookViewId="0">
      <selection activeCell="M45" sqref="M45:O45"/>
    </sheetView>
  </sheetViews>
  <sheetFormatPr defaultColWidth="9" defaultRowHeight="14.25"/>
  <cols>
    <col min="1" max="1" width="2.33333333333333" customWidth="1"/>
    <col min="2" max="2" width="3.25" customWidth="1"/>
    <col min="3" max="3" width="3.08333333333333" customWidth="1"/>
    <col min="4" max="4" width="22.75" customWidth="1"/>
    <col min="5" max="5" width="11.4166666666667" customWidth="1"/>
    <col min="6" max="6" width="2.66666666666667" customWidth="1"/>
    <col min="7" max="7" width="5.75" customWidth="1"/>
    <col min="8" max="10" width="4.75" customWidth="1"/>
    <col min="11" max="15" width="4.41666666666667" style="46" customWidth="1"/>
    <col min="16" max="16" width="5.58333333333333" style="46" customWidth="1"/>
    <col min="17" max="18" width="2.41666666666667" customWidth="1"/>
    <col min="19" max="19" width="15.75" customWidth="1"/>
  </cols>
  <sheetData>
    <row r="1" ht="18.75" spans="1:19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136"/>
      <c r="L2" s="137"/>
      <c r="M2" s="137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138" t="s">
        <v>10</v>
      </c>
      <c r="L3" s="139"/>
      <c r="M3" s="139"/>
      <c r="N3" s="139"/>
      <c r="O3" s="139"/>
      <c r="P3" s="140"/>
      <c r="Q3" s="144" t="s">
        <v>11</v>
      </c>
      <c r="R3" s="144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138" t="s">
        <v>17</v>
      </c>
      <c r="L4" s="140"/>
      <c r="M4" s="138" t="s">
        <v>18</v>
      </c>
      <c r="N4" s="140"/>
      <c r="O4" s="138" t="s">
        <v>19</v>
      </c>
      <c r="P4" s="140"/>
      <c r="Q4" s="145"/>
      <c r="R4" s="145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141">
        <v>1</v>
      </c>
      <c r="L5" s="141">
        <v>2</v>
      </c>
      <c r="M5" s="141">
        <v>3</v>
      </c>
      <c r="N5" s="141">
        <v>4</v>
      </c>
      <c r="O5" s="141">
        <v>5</v>
      </c>
      <c r="P5" s="141">
        <v>6</v>
      </c>
      <c r="Q5" s="145"/>
      <c r="R5" s="145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46"/>
      <c r="R6" s="146"/>
      <c r="S6" s="11"/>
    </row>
    <row r="7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27</v>
      </c>
      <c r="I7" s="13">
        <v>45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2.5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42" t="s">
        <v>36</v>
      </c>
      <c r="R9" s="13"/>
      <c r="S9" s="13" t="s">
        <v>28</v>
      </c>
    </row>
    <row r="10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142"/>
      <c r="L10" s="36" t="s">
        <v>39</v>
      </c>
      <c r="M10" s="36"/>
      <c r="N10" s="36"/>
      <c r="O10" s="36"/>
      <c r="P10" s="36"/>
      <c r="Q10" s="42" t="s">
        <v>36</v>
      </c>
      <c r="R10" s="13"/>
      <c r="S10" s="13" t="s">
        <v>28</v>
      </c>
    </row>
    <row r="11" ht="22.5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42" t="s">
        <v>36</v>
      </c>
      <c r="R11" s="36"/>
      <c r="S11" s="13" t="s">
        <v>28</v>
      </c>
    </row>
    <row r="12" ht="22.5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42" t="s">
        <v>36</v>
      </c>
      <c r="R12" s="36"/>
      <c r="S12" s="13" t="s">
        <v>28</v>
      </c>
    </row>
    <row r="13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25</v>
      </c>
      <c r="G17" s="13">
        <v>30</v>
      </c>
      <c r="H17" s="13">
        <v>5</v>
      </c>
      <c r="I17" s="13">
        <v>25</v>
      </c>
      <c r="J17" s="13">
        <v>2</v>
      </c>
      <c r="K17" s="36" t="s">
        <v>35</v>
      </c>
      <c r="L17" s="36"/>
      <c r="M17" s="36"/>
      <c r="N17" s="36"/>
      <c r="O17" s="36"/>
      <c r="P17" s="36"/>
      <c r="Q17" s="36" t="s">
        <v>27</v>
      </c>
      <c r="R17" s="36"/>
      <c r="S17" s="13" t="s">
        <v>58</v>
      </c>
    </row>
    <row r="18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25</v>
      </c>
      <c r="G18" s="13">
        <v>36</v>
      </c>
      <c r="H18" s="13">
        <v>10</v>
      </c>
      <c r="I18" s="13">
        <v>26</v>
      </c>
      <c r="J18" s="13">
        <v>2</v>
      </c>
      <c r="K18" s="36"/>
      <c r="L18" s="36" t="s">
        <v>39</v>
      </c>
      <c r="M18" s="36"/>
      <c r="N18" s="36"/>
      <c r="O18" s="36"/>
      <c r="P18" s="36"/>
      <c r="Q18" s="36" t="s">
        <v>27</v>
      </c>
      <c r="R18" s="36"/>
      <c r="S18" s="13" t="s">
        <v>58</v>
      </c>
    </row>
    <row r="19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25</v>
      </c>
      <c r="G19" s="13">
        <v>36</v>
      </c>
      <c r="H19" s="13">
        <v>10</v>
      </c>
      <c r="I19" s="13">
        <v>26</v>
      </c>
      <c r="J19" s="13">
        <v>2</v>
      </c>
      <c r="K19" s="36"/>
      <c r="L19" s="36"/>
      <c r="M19" s="36" t="s">
        <v>39</v>
      </c>
      <c r="N19" s="36"/>
      <c r="O19" s="36"/>
      <c r="P19" s="36"/>
      <c r="Q19" s="36" t="s">
        <v>27</v>
      </c>
      <c r="R19" s="36"/>
      <c r="S19" s="13" t="s">
        <v>58</v>
      </c>
    </row>
    <row r="20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25</v>
      </c>
      <c r="G20" s="13">
        <v>36</v>
      </c>
      <c r="H20" s="13">
        <v>10</v>
      </c>
      <c r="I20" s="13">
        <v>26</v>
      </c>
      <c r="J20" s="13">
        <v>2</v>
      </c>
      <c r="K20" s="36"/>
      <c r="L20" s="36"/>
      <c r="M20" s="36"/>
      <c r="N20" s="36" t="s">
        <v>39</v>
      </c>
      <c r="O20" s="36"/>
      <c r="P20" s="36"/>
      <c r="Q20" s="36" t="s">
        <v>27</v>
      </c>
      <c r="R20" s="36"/>
      <c r="S20" s="13" t="s">
        <v>58</v>
      </c>
    </row>
    <row r="2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8</v>
      </c>
      <c r="H21" s="13">
        <v>4</v>
      </c>
      <c r="I21" s="13">
        <v>4</v>
      </c>
      <c r="J21" s="13">
        <v>0.5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42</v>
      </c>
      <c r="G22" s="13">
        <v>8</v>
      </c>
      <c r="H22" s="13">
        <v>4</v>
      </c>
      <c r="I22" s="13">
        <v>4</v>
      </c>
      <c r="J22" s="13">
        <v>0.5</v>
      </c>
      <c r="K22" s="36"/>
      <c r="L22" s="36" t="s">
        <v>67</v>
      </c>
      <c r="M22" s="36"/>
      <c r="N22" s="36"/>
      <c r="O22" s="36"/>
      <c r="P22" s="36"/>
      <c r="Q22" s="36" t="s">
        <v>27</v>
      </c>
      <c r="R22" s="36"/>
      <c r="S22" s="13" t="s">
        <v>28</v>
      </c>
    </row>
    <row r="23" spans="1:19">
      <c r="A23" s="9"/>
      <c r="B23" s="9"/>
      <c r="C23" s="13">
        <v>17</v>
      </c>
      <c r="D23" s="13" t="s">
        <v>70</v>
      </c>
      <c r="E23" s="13" t="s">
        <v>71</v>
      </c>
      <c r="F23" s="13" t="s">
        <v>42</v>
      </c>
      <c r="G23" s="13">
        <v>8</v>
      </c>
      <c r="H23" s="13">
        <v>4</v>
      </c>
      <c r="I23" s="13">
        <v>4</v>
      </c>
      <c r="J23" s="13">
        <v>0.5</v>
      </c>
      <c r="K23" s="36"/>
      <c r="L23" s="36"/>
      <c r="M23" s="36" t="s">
        <v>67</v>
      </c>
      <c r="N23" s="36"/>
      <c r="O23" s="36"/>
      <c r="P23" s="36"/>
      <c r="Q23" s="36" t="s">
        <v>27</v>
      </c>
      <c r="R23" s="36"/>
      <c r="S23" s="13" t="s">
        <v>28</v>
      </c>
    </row>
    <row r="24" spans="1:19">
      <c r="A24" s="9"/>
      <c r="B24" s="9"/>
      <c r="C24" s="13">
        <v>18</v>
      </c>
      <c r="D24" s="13" t="s">
        <v>72</v>
      </c>
      <c r="E24" s="13" t="s">
        <v>73</v>
      </c>
      <c r="F24" s="13" t="s">
        <v>42</v>
      </c>
      <c r="G24" s="13">
        <v>8</v>
      </c>
      <c r="H24" s="13">
        <v>4</v>
      </c>
      <c r="I24" s="13">
        <v>4</v>
      </c>
      <c r="J24" s="13">
        <v>0.5</v>
      </c>
      <c r="K24" s="36"/>
      <c r="L24" s="36"/>
      <c r="M24" s="36"/>
      <c r="N24" s="36" t="s">
        <v>67</v>
      </c>
      <c r="O24" s="36"/>
      <c r="P24" s="36"/>
      <c r="Q24" s="36" t="s">
        <v>27</v>
      </c>
      <c r="R24" s="36"/>
      <c r="S24" s="13" t="s">
        <v>28</v>
      </c>
    </row>
    <row r="25" spans="1:19">
      <c r="A25" s="9"/>
      <c r="B25" s="9"/>
      <c r="C25" s="13">
        <v>20</v>
      </c>
      <c r="D25" s="13" t="s">
        <v>74</v>
      </c>
      <c r="E25" s="13" t="s">
        <v>75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76</v>
      </c>
      <c r="L25" s="36"/>
      <c r="M25" s="36"/>
      <c r="N25" s="36"/>
      <c r="O25" s="36"/>
      <c r="P25" s="36"/>
      <c r="Q25" s="36" t="s">
        <v>27</v>
      </c>
      <c r="R25" s="36"/>
      <c r="S25" s="13" t="s">
        <v>28</v>
      </c>
    </row>
    <row r="26" spans="1:19">
      <c r="A26" s="9"/>
      <c r="B26" s="9"/>
      <c r="C26" s="13">
        <v>21</v>
      </c>
      <c r="D26" s="13" t="s">
        <v>77</v>
      </c>
      <c r="E26" s="13" t="s">
        <v>78</v>
      </c>
      <c r="F26" s="13" t="s">
        <v>25</v>
      </c>
      <c r="G26" s="13">
        <v>30</v>
      </c>
      <c r="H26" s="13">
        <v>5</v>
      </c>
      <c r="I26" s="13">
        <v>25</v>
      </c>
      <c r="J26" s="13">
        <v>2</v>
      </c>
      <c r="K26" s="36" t="s">
        <v>79</v>
      </c>
      <c r="L26" s="36"/>
      <c r="M26" s="36"/>
      <c r="N26" s="36"/>
      <c r="O26" s="36"/>
      <c r="P26" s="36"/>
      <c r="Q26" s="36" t="s">
        <v>27</v>
      </c>
      <c r="R26" s="36"/>
      <c r="S26" s="13" t="s">
        <v>80</v>
      </c>
    </row>
    <row r="27" spans="1:19">
      <c r="A27" s="9"/>
      <c r="B27" s="9"/>
      <c r="C27" s="13">
        <v>22</v>
      </c>
      <c r="D27" s="13" t="s">
        <v>81</v>
      </c>
      <c r="E27" s="13" t="s">
        <v>82</v>
      </c>
      <c r="F27" s="13" t="s">
        <v>25</v>
      </c>
      <c r="G27" s="13">
        <v>60</v>
      </c>
      <c r="H27" s="13">
        <v>30</v>
      </c>
      <c r="I27" s="13">
        <v>30</v>
      </c>
      <c r="J27" s="13">
        <v>4</v>
      </c>
      <c r="K27" s="36"/>
      <c r="L27" s="36"/>
      <c r="M27" s="36"/>
      <c r="N27" s="36" t="s">
        <v>83</v>
      </c>
      <c r="O27" s="36"/>
      <c r="P27" s="36"/>
      <c r="Q27" s="36" t="s">
        <v>27</v>
      </c>
      <c r="R27" s="36"/>
      <c r="S27" s="13" t="s">
        <v>28</v>
      </c>
    </row>
    <row r="28" spans="1:19">
      <c r="A28" s="9"/>
      <c r="B28" s="9"/>
      <c r="C28" s="13">
        <v>23</v>
      </c>
      <c r="D28" s="13" t="s">
        <v>84</v>
      </c>
      <c r="E28" s="13" t="s">
        <v>85</v>
      </c>
      <c r="F28" s="13" t="s">
        <v>86</v>
      </c>
      <c r="G28" s="13">
        <v>252</v>
      </c>
      <c r="H28" s="13">
        <v>0</v>
      </c>
      <c r="I28" s="13">
        <v>252</v>
      </c>
      <c r="J28" s="13">
        <v>14</v>
      </c>
      <c r="K28" s="36"/>
      <c r="L28" s="36"/>
      <c r="M28" s="36"/>
      <c r="N28" s="36"/>
      <c r="O28" s="142"/>
      <c r="P28" s="36" t="s">
        <v>87</v>
      </c>
      <c r="Q28" s="36" t="s">
        <v>27</v>
      </c>
      <c r="R28" s="36"/>
      <c r="S28" s="13" t="s">
        <v>28</v>
      </c>
    </row>
    <row r="29" spans="1:19">
      <c r="A29" s="9"/>
      <c r="B29" s="9"/>
      <c r="C29" s="13">
        <v>24</v>
      </c>
      <c r="D29" s="13" t="s">
        <v>88</v>
      </c>
      <c r="E29" s="13" t="s">
        <v>89</v>
      </c>
      <c r="F29" s="13" t="s">
        <v>25</v>
      </c>
      <c r="G29" s="13">
        <v>120</v>
      </c>
      <c r="H29" s="13">
        <v>60</v>
      </c>
      <c r="I29" s="13">
        <v>60</v>
      </c>
      <c r="J29" s="13">
        <v>4</v>
      </c>
      <c r="K29" s="36"/>
      <c r="L29" s="36"/>
      <c r="M29" s="36"/>
      <c r="N29" s="36"/>
      <c r="O29" s="36" t="s">
        <v>90</v>
      </c>
      <c r="P29" s="36"/>
      <c r="Q29" s="36" t="s">
        <v>27</v>
      </c>
      <c r="R29" s="36"/>
      <c r="S29" s="13" t="s">
        <v>28</v>
      </c>
    </row>
    <row r="30" spans="1:19">
      <c r="A30" s="9"/>
      <c r="B30" s="11"/>
      <c r="C30" s="15" t="s">
        <v>91</v>
      </c>
      <c r="D30" s="15"/>
      <c r="E30" s="15"/>
      <c r="F30" s="15"/>
      <c r="G30" s="15">
        <f t="shared" ref="G30:J30" si="0">SUM(G7:G29)-G27-G29</f>
        <v>766</v>
      </c>
      <c r="H30" s="15">
        <f t="shared" si="0"/>
        <v>282</v>
      </c>
      <c r="I30" s="15">
        <f t="shared" si="0"/>
        <v>484</v>
      </c>
      <c r="J30" s="15">
        <f t="shared" si="0"/>
        <v>43</v>
      </c>
      <c r="K30" s="39"/>
      <c r="L30" s="39"/>
      <c r="M30" s="39"/>
      <c r="N30" s="39"/>
      <c r="O30" s="39"/>
      <c r="P30" s="39"/>
      <c r="Q30" s="15"/>
      <c r="R30" s="15"/>
      <c r="S30" s="13"/>
    </row>
    <row r="31" spans="1:19">
      <c r="A31" s="9"/>
      <c r="B31" s="5" t="s">
        <v>92</v>
      </c>
      <c r="C31" s="13">
        <v>1</v>
      </c>
      <c r="D31" s="13" t="s">
        <v>93</v>
      </c>
      <c r="E31" s="13" t="s">
        <v>94</v>
      </c>
      <c r="F31" s="13" t="s">
        <v>25</v>
      </c>
      <c r="G31" s="13">
        <v>30</v>
      </c>
      <c r="H31" s="13">
        <v>10</v>
      </c>
      <c r="I31" s="13">
        <v>20</v>
      </c>
      <c r="J31" s="13">
        <v>2</v>
      </c>
      <c r="K31" s="36" t="s">
        <v>35</v>
      </c>
      <c r="L31" s="36"/>
      <c r="M31" s="36"/>
      <c r="N31" s="36"/>
      <c r="O31" s="36"/>
      <c r="P31" s="36"/>
      <c r="Q31" s="42" t="s">
        <v>36</v>
      </c>
      <c r="R31" s="36"/>
      <c r="S31" s="13" t="s">
        <v>95</v>
      </c>
    </row>
    <row r="32" spans="1:19">
      <c r="A32" s="9"/>
      <c r="B32" s="9"/>
      <c r="C32" s="13">
        <v>2</v>
      </c>
      <c r="D32" s="13" t="s">
        <v>96</v>
      </c>
      <c r="E32" s="13" t="s">
        <v>97</v>
      </c>
      <c r="F32" s="13" t="s">
        <v>25</v>
      </c>
      <c r="G32" s="13">
        <v>36</v>
      </c>
      <c r="H32" s="13">
        <v>12</v>
      </c>
      <c r="I32" s="13">
        <v>24</v>
      </c>
      <c r="J32" s="13">
        <v>2</v>
      </c>
      <c r="K32" s="36"/>
      <c r="L32" s="36" t="s">
        <v>39</v>
      </c>
      <c r="M32" s="36"/>
      <c r="N32" s="36"/>
      <c r="O32" s="36"/>
      <c r="P32" s="36"/>
      <c r="Q32" s="42" t="s">
        <v>36</v>
      </c>
      <c r="R32" s="36"/>
      <c r="S32" s="13" t="s">
        <v>95</v>
      </c>
    </row>
    <row r="33" spans="1:19">
      <c r="A33" s="9"/>
      <c r="B33" s="9"/>
      <c r="C33" s="13">
        <v>3</v>
      </c>
      <c r="D33" s="13" t="s">
        <v>98</v>
      </c>
      <c r="E33" s="13" t="s">
        <v>99</v>
      </c>
      <c r="F33" s="13" t="s">
        <v>25</v>
      </c>
      <c r="G33" s="13">
        <v>60</v>
      </c>
      <c r="H33" s="13">
        <v>30</v>
      </c>
      <c r="I33" s="13">
        <v>30</v>
      </c>
      <c r="J33" s="13">
        <v>4</v>
      </c>
      <c r="K33" s="36" t="s">
        <v>100</v>
      </c>
      <c r="L33" s="36"/>
      <c r="M33" s="36"/>
      <c r="N33" s="36"/>
      <c r="O33" s="36"/>
      <c r="P33" s="36"/>
      <c r="Q33" s="42" t="s">
        <v>36</v>
      </c>
      <c r="R33" s="36"/>
      <c r="S33" s="13" t="s">
        <v>101</v>
      </c>
    </row>
    <row r="34" spans="1:19">
      <c r="A34" s="9"/>
      <c r="B34" s="9"/>
      <c r="C34" s="13">
        <v>4</v>
      </c>
      <c r="D34" s="13" t="s">
        <v>102</v>
      </c>
      <c r="E34" s="13" t="s">
        <v>103</v>
      </c>
      <c r="F34" s="13" t="s">
        <v>42</v>
      </c>
      <c r="G34" s="13">
        <v>30</v>
      </c>
      <c r="H34" s="13">
        <v>25</v>
      </c>
      <c r="I34" s="13">
        <v>5</v>
      </c>
      <c r="J34" s="13">
        <v>2</v>
      </c>
      <c r="K34" s="36" t="s">
        <v>35</v>
      </c>
      <c r="L34" s="36"/>
      <c r="M34" s="36"/>
      <c r="N34" s="36"/>
      <c r="O34" s="36"/>
      <c r="P34" s="36"/>
      <c r="Q34" s="42" t="s">
        <v>36</v>
      </c>
      <c r="R34" s="36"/>
      <c r="S34" s="13" t="s">
        <v>104</v>
      </c>
    </row>
    <row r="35" spans="1:19">
      <c r="A35" s="9"/>
      <c r="B35" s="9"/>
      <c r="C35" s="13">
        <v>5</v>
      </c>
      <c r="D35" s="13" t="s">
        <v>105</v>
      </c>
      <c r="E35" s="13" t="s">
        <v>106</v>
      </c>
      <c r="F35" s="13" t="s">
        <v>42</v>
      </c>
      <c r="G35" s="13">
        <v>36</v>
      </c>
      <c r="H35" s="13">
        <v>30</v>
      </c>
      <c r="I35" s="13">
        <v>6</v>
      </c>
      <c r="J35" s="13">
        <v>2</v>
      </c>
      <c r="K35" s="36"/>
      <c r="L35" s="36" t="s">
        <v>39</v>
      </c>
      <c r="M35" s="36"/>
      <c r="N35" s="36"/>
      <c r="O35" s="36"/>
      <c r="P35" s="36"/>
      <c r="Q35" s="42" t="s">
        <v>36</v>
      </c>
      <c r="R35" s="36"/>
      <c r="S35" s="13" t="s">
        <v>104</v>
      </c>
    </row>
    <row r="36" spans="1:19">
      <c r="A36" s="9"/>
      <c r="B36" s="9"/>
      <c r="C36" s="13">
        <v>6</v>
      </c>
      <c r="D36" s="13" t="s">
        <v>107</v>
      </c>
      <c r="E36" s="13" t="s">
        <v>108</v>
      </c>
      <c r="F36" s="13" t="s">
        <v>25</v>
      </c>
      <c r="G36" s="13">
        <v>15</v>
      </c>
      <c r="H36" s="13">
        <v>10</v>
      </c>
      <c r="I36" s="13">
        <v>5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 t="s">
        <v>27</v>
      </c>
      <c r="R36" s="36"/>
      <c r="S36" s="13" t="s">
        <v>28</v>
      </c>
    </row>
    <row r="37" spans="1:19">
      <c r="A37" s="9"/>
      <c r="B37" s="9"/>
      <c r="C37" s="13">
        <v>7</v>
      </c>
      <c r="D37" s="13" t="s">
        <v>109</v>
      </c>
      <c r="E37" s="13" t="s">
        <v>110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 t="s">
        <v>27</v>
      </c>
      <c r="R37" s="36"/>
      <c r="S37" s="13" t="s">
        <v>28</v>
      </c>
    </row>
    <row r="38" spans="1:19">
      <c r="A38" s="9"/>
      <c r="B38" s="9"/>
      <c r="C38" s="13">
        <v>8</v>
      </c>
      <c r="D38" s="13" t="s">
        <v>112</v>
      </c>
      <c r="E38" s="13" t="s">
        <v>113</v>
      </c>
      <c r="F38" s="13" t="s">
        <v>42</v>
      </c>
      <c r="G38" s="13">
        <v>36</v>
      </c>
      <c r="H38" s="13">
        <v>30</v>
      </c>
      <c r="I38" s="13">
        <v>6</v>
      </c>
      <c r="J38" s="13">
        <v>2</v>
      </c>
      <c r="K38" s="36"/>
      <c r="L38" s="36"/>
      <c r="M38" s="36"/>
      <c r="N38" s="36"/>
      <c r="O38" s="36" t="s">
        <v>39</v>
      </c>
      <c r="P38" s="36"/>
      <c r="Q38" s="42" t="s">
        <v>36</v>
      </c>
      <c r="R38" s="36"/>
      <c r="S38" s="13" t="s">
        <v>114</v>
      </c>
    </row>
    <row r="39" spans="1:19">
      <c r="A39" s="9"/>
      <c r="B39" s="9"/>
      <c r="C39" s="13">
        <v>9</v>
      </c>
      <c r="D39" s="13" t="s">
        <v>115</v>
      </c>
      <c r="E39" s="13" t="s">
        <v>116</v>
      </c>
      <c r="F39" s="13" t="s">
        <v>25</v>
      </c>
      <c r="G39" s="13">
        <v>15</v>
      </c>
      <c r="H39" s="13">
        <v>3</v>
      </c>
      <c r="I39" s="13">
        <v>12</v>
      </c>
      <c r="J39" s="13">
        <v>1</v>
      </c>
      <c r="K39" s="36" t="s">
        <v>48</v>
      </c>
      <c r="L39" s="36"/>
      <c r="M39" s="36"/>
      <c r="N39" s="36"/>
      <c r="O39" s="36"/>
      <c r="P39" s="36"/>
      <c r="Q39" s="42" t="s">
        <v>27</v>
      </c>
      <c r="R39" s="36"/>
      <c r="S39" s="13" t="s">
        <v>117</v>
      </c>
    </row>
    <row r="40" spans="1:19">
      <c r="A40" s="9"/>
      <c r="B40" s="9"/>
      <c r="C40" s="13">
        <v>10</v>
      </c>
      <c r="D40" s="13" t="s">
        <v>118</v>
      </c>
      <c r="E40" s="13" t="s">
        <v>119</v>
      </c>
      <c r="F40" s="13" t="s">
        <v>25</v>
      </c>
      <c r="G40" s="13">
        <v>18</v>
      </c>
      <c r="H40" s="13">
        <v>6</v>
      </c>
      <c r="I40" s="13">
        <v>12</v>
      </c>
      <c r="J40" s="13">
        <v>1</v>
      </c>
      <c r="K40" s="36"/>
      <c r="L40" s="36" t="s">
        <v>111</v>
      </c>
      <c r="M40" s="36"/>
      <c r="N40" s="36"/>
      <c r="O40" s="36"/>
      <c r="P40" s="36"/>
      <c r="Q40" s="42" t="s">
        <v>27</v>
      </c>
      <c r="R40" s="36"/>
      <c r="S40" s="13" t="s">
        <v>120</v>
      </c>
    </row>
    <row r="41" spans="1:19">
      <c r="A41" s="9"/>
      <c r="B41" s="132"/>
      <c r="C41" s="13">
        <v>11</v>
      </c>
      <c r="D41" s="13" t="s">
        <v>121</v>
      </c>
      <c r="E41" s="13" t="s">
        <v>122</v>
      </c>
      <c r="F41" s="13" t="s">
        <v>25</v>
      </c>
      <c r="G41" s="13">
        <v>18</v>
      </c>
      <c r="H41" s="13">
        <v>9</v>
      </c>
      <c r="I41" s="13">
        <v>9</v>
      </c>
      <c r="J41" s="13">
        <v>1</v>
      </c>
      <c r="K41" s="36"/>
      <c r="L41" s="36"/>
      <c r="M41" s="36"/>
      <c r="N41" s="36"/>
      <c r="O41" s="36" t="s">
        <v>111</v>
      </c>
      <c r="P41" s="36"/>
      <c r="Q41" s="36" t="s">
        <v>27</v>
      </c>
      <c r="R41" s="36"/>
      <c r="S41" s="13" t="s">
        <v>28</v>
      </c>
    </row>
    <row r="42" ht="45" spans="1:19">
      <c r="A42" s="9"/>
      <c r="B42" s="132" t="s">
        <v>123</v>
      </c>
      <c r="C42" s="13">
        <v>12</v>
      </c>
      <c r="D42" s="8" t="s">
        <v>124</v>
      </c>
      <c r="E42" s="8"/>
      <c r="F42" s="133"/>
      <c r="G42" s="13">
        <v>32</v>
      </c>
      <c r="H42" s="13">
        <v>16</v>
      </c>
      <c r="I42" s="13">
        <v>16</v>
      </c>
      <c r="J42" s="13">
        <v>2</v>
      </c>
      <c r="K42" s="36"/>
      <c r="L42" s="36"/>
      <c r="M42" s="36"/>
      <c r="N42" s="36" t="s">
        <v>39</v>
      </c>
      <c r="O42" s="36"/>
      <c r="P42" s="36"/>
      <c r="Q42" s="36" t="s">
        <v>27</v>
      </c>
      <c r="R42" s="36"/>
      <c r="S42" s="13"/>
    </row>
    <row r="43" spans="1:19">
      <c r="A43" s="9"/>
      <c r="B43" s="132"/>
      <c r="C43" s="19" t="s">
        <v>91</v>
      </c>
      <c r="D43" s="20"/>
      <c r="E43" s="20"/>
      <c r="F43" s="21"/>
      <c r="G43" s="134">
        <f t="shared" ref="G43:J43" si="1">SUM(G31:G42)-G33</f>
        <v>284</v>
      </c>
      <c r="H43" s="134">
        <f t="shared" si="1"/>
        <v>160</v>
      </c>
      <c r="I43" s="134">
        <f t="shared" si="1"/>
        <v>124</v>
      </c>
      <c r="J43" s="134">
        <f t="shared" si="1"/>
        <v>17</v>
      </c>
      <c r="K43" s="141"/>
      <c r="L43" s="141"/>
      <c r="M43" s="141"/>
      <c r="N43" s="141"/>
      <c r="O43" s="141"/>
      <c r="P43" s="141"/>
      <c r="Q43" s="13"/>
      <c r="R43" s="13"/>
      <c r="S43" s="44"/>
    </row>
    <row r="44" spans="1:19">
      <c r="A44" s="11"/>
      <c r="B44" s="19" t="s">
        <v>125</v>
      </c>
      <c r="C44" s="20"/>
      <c r="D44" s="20"/>
      <c r="E44" s="20"/>
      <c r="F44" s="21"/>
      <c r="G44" s="23">
        <f t="shared" ref="G44:J44" si="2">G43+G30</f>
        <v>1050</v>
      </c>
      <c r="H44" s="23">
        <f t="shared" si="2"/>
        <v>442</v>
      </c>
      <c r="I44" s="23">
        <f t="shared" si="2"/>
        <v>608</v>
      </c>
      <c r="J44" s="23">
        <f t="shared" si="2"/>
        <v>60</v>
      </c>
      <c r="K44" s="143">
        <v>11</v>
      </c>
      <c r="L44" s="143">
        <v>10</v>
      </c>
      <c r="M44" s="143">
        <v>5</v>
      </c>
      <c r="N44" s="143">
        <v>6</v>
      </c>
      <c r="O44" s="143">
        <v>3</v>
      </c>
      <c r="P44" s="143"/>
      <c r="Q44" s="15"/>
      <c r="R44" s="15"/>
      <c r="S44" s="44"/>
    </row>
    <row r="45" spans="1:19">
      <c r="A45" s="135"/>
      <c r="B45" s="135"/>
      <c r="C45" s="135"/>
      <c r="D45" s="25" t="s">
        <v>126</v>
      </c>
      <c r="E45" s="25"/>
      <c r="F45" s="25"/>
      <c r="G45" s="25"/>
      <c r="H45" s="25"/>
      <c r="I45" s="25"/>
      <c r="J45" s="25"/>
      <c r="K45" s="25"/>
      <c r="L45" s="25"/>
      <c r="M45" s="25" t="s">
        <v>127</v>
      </c>
      <c r="N45" s="25"/>
      <c r="O45" s="25"/>
      <c r="S45" s="147"/>
    </row>
    <row r="46" ht="40" customHeight="1" spans="1:19">
      <c r="A46" s="26" t="s">
        <v>128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</row>
  </sheetData>
  <mergeCells count="30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3:F43"/>
    <mergeCell ref="B44:F44"/>
    <mergeCell ref="D45:L45"/>
    <mergeCell ref="M45:O45"/>
    <mergeCell ref="A46:S46"/>
    <mergeCell ref="A3:A6"/>
    <mergeCell ref="A7:A44"/>
    <mergeCell ref="B3:B6"/>
    <mergeCell ref="B7:B30"/>
    <mergeCell ref="B31:B40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J14" sqref="J14"/>
    </sheetView>
  </sheetViews>
  <sheetFormatPr defaultColWidth="9" defaultRowHeight="14.25" outlineLevelCol="7"/>
  <cols>
    <col min="1" max="1" width="9" style="117"/>
    <col min="2" max="2" width="10.75" style="117" customWidth="1"/>
    <col min="3" max="16384" width="9" style="117"/>
  </cols>
  <sheetData>
    <row r="1" ht="15.75" spans="1:8">
      <c r="A1" s="118" t="s">
        <v>129</v>
      </c>
      <c r="B1" s="118"/>
      <c r="C1" s="118"/>
      <c r="D1" s="118"/>
      <c r="E1" s="118"/>
      <c r="F1" s="118"/>
      <c r="G1" s="118"/>
      <c r="H1" s="118"/>
    </row>
    <row r="2" ht="28.5" spans="1:8">
      <c r="A2" s="119" t="s">
        <v>130</v>
      </c>
      <c r="B2" s="119"/>
      <c r="C2" s="119"/>
      <c r="D2" s="119" t="s">
        <v>131</v>
      </c>
      <c r="E2" s="120" t="s">
        <v>132</v>
      </c>
      <c r="F2" s="119" t="s">
        <v>9</v>
      </c>
      <c r="G2" s="120" t="s">
        <v>132</v>
      </c>
      <c r="H2" s="119" t="s">
        <v>13</v>
      </c>
    </row>
    <row r="3" spans="1:8">
      <c r="A3" s="121" t="s">
        <v>133</v>
      </c>
      <c r="B3" s="119" t="s">
        <v>134</v>
      </c>
      <c r="C3" s="119" t="s">
        <v>135</v>
      </c>
      <c r="D3" s="119">
        <v>282</v>
      </c>
      <c r="E3" s="122">
        <f>D3/2706</f>
        <v>0.104212860310421</v>
      </c>
      <c r="F3" s="123">
        <v>43</v>
      </c>
      <c r="G3" s="124">
        <v>0.283</v>
      </c>
      <c r="H3" s="119"/>
    </row>
    <row r="4" spans="1:8">
      <c r="A4" s="125"/>
      <c r="B4" s="119"/>
      <c r="C4" s="119" t="s">
        <v>16</v>
      </c>
      <c r="D4" s="119">
        <v>484</v>
      </c>
      <c r="E4" s="122">
        <f>D4/2706</f>
        <v>0.178861788617886</v>
      </c>
      <c r="F4" s="126"/>
      <c r="G4" s="127"/>
      <c r="H4" s="119"/>
    </row>
    <row r="5" spans="1:8">
      <c r="A5" s="125"/>
      <c r="B5" s="119" t="s">
        <v>136</v>
      </c>
      <c r="C5" s="119" t="s">
        <v>135</v>
      </c>
      <c r="D5" s="119">
        <v>580</v>
      </c>
      <c r="E5" s="122">
        <f>D5/2706</f>
        <v>0.214338507021434</v>
      </c>
      <c r="F5" s="123">
        <v>64</v>
      </c>
      <c r="G5" s="124">
        <v>0.421</v>
      </c>
      <c r="H5" s="119"/>
    </row>
    <row r="6" spans="1:8">
      <c r="A6" s="128"/>
      <c r="B6" s="119"/>
      <c r="C6" s="119" t="s">
        <v>16</v>
      </c>
      <c r="D6" s="119">
        <v>536</v>
      </c>
      <c r="E6" s="122">
        <f>D6/2706</f>
        <v>0.198078344419808</v>
      </c>
      <c r="F6" s="126"/>
      <c r="G6" s="127"/>
      <c r="H6" s="119"/>
    </row>
    <row r="7" spans="1:8">
      <c r="A7" s="121" t="s">
        <v>92</v>
      </c>
      <c r="B7" s="119" t="s">
        <v>134</v>
      </c>
      <c r="C7" s="119" t="s">
        <v>135</v>
      </c>
      <c r="D7" s="119">
        <v>160</v>
      </c>
      <c r="E7" s="122">
        <f>D7/2706</f>
        <v>0.0591278640059128</v>
      </c>
      <c r="F7" s="123">
        <v>17</v>
      </c>
      <c r="G7" s="124">
        <v>0.112</v>
      </c>
      <c r="H7" s="119"/>
    </row>
    <row r="8" spans="1:8">
      <c r="A8" s="125"/>
      <c r="B8" s="119"/>
      <c r="C8" s="119" t="s">
        <v>16</v>
      </c>
      <c r="D8" s="119">
        <v>124</v>
      </c>
      <c r="E8" s="122">
        <f>D8/2706</f>
        <v>0.0458240946045824</v>
      </c>
      <c r="F8" s="126"/>
      <c r="G8" s="127"/>
      <c r="H8" s="119"/>
    </row>
    <row r="9" spans="1:8">
      <c r="A9" s="125"/>
      <c r="B9" s="119" t="s">
        <v>136</v>
      </c>
      <c r="C9" s="119" t="s">
        <v>135</v>
      </c>
      <c r="D9" s="119">
        <v>226</v>
      </c>
      <c r="E9" s="122">
        <f>D9/2706</f>
        <v>0.0835181079083518</v>
      </c>
      <c r="F9" s="123">
        <v>20</v>
      </c>
      <c r="G9" s="124">
        <v>0.132</v>
      </c>
      <c r="H9" s="119"/>
    </row>
    <row r="10" spans="1:8">
      <c r="A10" s="128"/>
      <c r="B10" s="119"/>
      <c r="C10" s="119" t="s">
        <v>16</v>
      </c>
      <c r="D10" s="119">
        <v>134</v>
      </c>
      <c r="E10" s="122">
        <f>D10/2706</f>
        <v>0.049519586104952</v>
      </c>
      <c r="F10" s="126"/>
      <c r="G10" s="127"/>
      <c r="H10" s="119"/>
    </row>
    <row r="11" spans="1:8">
      <c r="A11" s="119" t="s">
        <v>137</v>
      </c>
      <c r="B11" s="119"/>
      <c r="C11" s="119"/>
      <c r="D11" s="119">
        <v>60</v>
      </c>
      <c r="E11" s="122">
        <f>D11/2706</f>
        <v>0.0221729490022173</v>
      </c>
      <c r="F11" s="119">
        <v>4</v>
      </c>
      <c r="G11" s="122">
        <f>F11/152</f>
        <v>0.0263157894736842</v>
      </c>
      <c r="H11" s="119"/>
    </row>
    <row r="12" spans="1:8">
      <c r="A12" s="119" t="s">
        <v>138</v>
      </c>
      <c r="B12" s="119"/>
      <c r="C12" s="119"/>
      <c r="D12" s="119">
        <v>120</v>
      </c>
      <c r="E12" s="122">
        <f>D12/2706</f>
        <v>0.0443458980044346</v>
      </c>
      <c r="F12" s="119">
        <v>4</v>
      </c>
      <c r="G12" s="122">
        <f>F12/152</f>
        <v>0.0263157894736842</v>
      </c>
      <c r="H12" s="119"/>
    </row>
    <row r="13" spans="1:8">
      <c r="A13" s="119" t="s">
        <v>125</v>
      </c>
      <c r="B13" s="119"/>
      <c r="C13" s="119"/>
      <c r="D13" s="119">
        <v>2706</v>
      </c>
      <c r="E13" s="122">
        <f>D13/2706</f>
        <v>1</v>
      </c>
      <c r="F13" s="129">
        <v>152</v>
      </c>
      <c r="G13" s="122">
        <f>F13/152</f>
        <v>1</v>
      </c>
      <c r="H13" s="119"/>
    </row>
    <row r="14" spans="1:8">
      <c r="A14" s="119" t="s">
        <v>139</v>
      </c>
      <c r="B14" s="119"/>
      <c r="C14" s="119" t="s">
        <v>140</v>
      </c>
      <c r="D14" s="119">
        <f>D3+D5+D7+D9</f>
        <v>1248</v>
      </c>
      <c r="E14" s="122">
        <f>D14/2526</f>
        <v>0.494061757719715</v>
      </c>
      <c r="F14" s="129"/>
      <c r="G14" s="122"/>
      <c r="H14" s="119"/>
    </row>
    <row r="15" spans="1:8">
      <c r="A15" s="119"/>
      <c r="B15" s="119"/>
      <c r="C15" s="119" t="s">
        <v>141</v>
      </c>
      <c r="D15" s="119">
        <f>D4+D6+D8+D10</f>
        <v>1278</v>
      </c>
      <c r="E15" s="122">
        <f>D15/2526</f>
        <v>0.505938242280285</v>
      </c>
      <c r="F15" s="129"/>
      <c r="G15" s="122"/>
      <c r="H15" s="119"/>
    </row>
    <row r="16" spans="1:8">
      <c r="A16" s="119" t="s">
        <v>142</v>
      </c>
      <c r="B16" s="119"/>
      <c r="C16" s="119"/>
      <c r="D16" s="119">
        <f>D14+D15</f>
        <v>2526</v>
      </c>
      <c r="E16" s="122">
        <f>D16/2526</f>
        <v>1</v>
      </c>
      <c r="F16" s="129"/>
      <c r="G16" s="122"/>
      <c r="H16" s="119"/>
    </row>
    <row r="17" spans="6:8">
      <c r="F17" s="130" t="s">
        <v>143</v>
      </c>
      <c r="G17" s="131"/>
      <c r="H17" s="131"/>
    </row>
  </sheetData>
  <mergeCells count="22">
    <mergeCell ref="A1:H1"/>
    <mergeCell ref="A2:C2"/>
    <mergeCell ref="A11:C11"/>
    <mergeCell ref="A12:C12"/>
    <mergeCell ref="A13:C13"/>
    <mergeCell ref="A16:C16"/>
    <mergeCell ref="F17:H17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4:B1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topLeftCell="A21" workbookViewId="0">
      <selection activeCell="U43" sqref="U43"/>
    </sheetView>
  </sheetViews>
  <sheetFormatPr defaultColWidth="9" defaultRowHeight="15"/>
  <cols>
    <col min="1" max="1" width="2.33333333333333" style="79" customWidth="1"/>
    <col min="2" max="2" width="3.25" style="79" customWidth="1"/>
    <col min="3" max="3" width="3.08333333333333" style="79" customWidth="1"/>
    <col min="4" max="4" width="18.875" style="79" customWidth="1"/>
    <col min="5" max="5" width="11.4166666666667" style="79" customWidth="1"/>
    <col min="6" max="6" width="2.66666666666667" style="79" customWidth="1"/>
    <col min="7" max="7" width="5.625" style="79" customWidth="1"/>
    <col min="8" max="9" width="4.75" style="79" customWidth="1"/>
    <col min="10" max="10" width="3.25" style="79" customWidth="1"/>
    <col min="11" max="16" width="4.41666666666667" style="80" customWidth="1"/>
    <col min="17" max="18" width="2.41666666666667" style="79" customWidth="1"/>
    <col min="19" max="19" width="15.75" style="79" customWidth="1"/>
    <col min="20" max="16384" width="9" style="79"/>
  </cols>
  <sheetData>
    <row r="1" ht="18.75" spans="1:19">
      <c r="A1" s="47" t="s">
        <v>144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ht="14.25" spans="1:19">
      <c r="A2" s="3" t="s">
        <v>145</v>
      </c>
      <c r="B2" s="48"/>
      <c r="C2" s="48"/>
      <c r="D2" s="48"/>
      <c r="E2" s="48"/>
      <c r="F2" s="49"/>
      <c r="G2" s="49"/>
      <c r="H2" s="49"/>
      <c r="I2" s="49"/>
      <c r="J2" s="49"/>
      <c r="K2" s="50"/>
      <c r="L2" s="73"/>
      <c r="M2" s="73"/>
      <c r="N2" s="74">
        <v>44857</v>
      </c>
      <c r="O2" s="65"/>
      <c r="P2" s="65"/>
      <c r="Q2" s="65"/>
      <c r="R2" s="65"/>
      <c r="S2" s="65"/>
    </row>
    <row r="3" ht="14.25" spans="1:19">
      <c r="A3" s="51" t="s">
        <v>146</v>
      </c>
      <c r="B3" s="51" t="s">
        <v>147</v>
      </c>
      <c r="C3" s="51" t="s">
        <v>148</v>
      </c>
      <c r="D3" s="81" t="s">
        <v>149</v>
      </c>
      <c r="E3" s="81" t="s">
        <v>150</v>
      </c>
      <c r="F3" s="51" t="s">
        <v>151</v>
      </c>
      <c r="G3" s="59" t="s">
        <v>152</v>
      </c>
      <c r="H3" s="60"/>
      <c r="I3" s="60"/>
      <c r="J3" s="52" t="s">
        <v>153</v>
      </c>
      <c r="K3" s="94" t="s">
        <v>154</v>
      </c>
      <c r="L3" s="95"/>
      <c r="M3" s="95"/>
      <c r="N3" s="95"/>
      <c r="O3" s="95"/>
      <c r="P3" s="96"/>
      <c r="Q3" s="113" t="s">
        <v>155</v>
      </c>
      <c r="R3" s="113" t="s">
        <v>156</v>
      </c>
      <c r="S3" s="51" t="s">
        <v>157</v>
      </c>
    </row>
    <row r="4" ht="14.25" spans="1:19">
      <c r="A4" s="55"/>
      <c r="B4" s="55"/>
      <c r="C4" s="55"/>
      <c r="D4" s="82"/>
      <c r="E4" s="82"/>
      <c r="F4" s="55"/>
      <c r="G4" s="51" t="s">
        <v>158</v>
      </c>
      <c r="H4" s="51" t="s">
        <v>159</v>
      </c>
      <c r="I4" s="97" t="s">
        <v>160</v>
      </c>
      <c r="J4" s="52"/>
      <c r="K4" s="94" t="s">
        <v>161</v>
      </c>
      <c r="L4" s="96"/>
      <c r="M4" s="94" t="s">
        <v>162</v>
      </c>
      <c r="N4" s="96"/>
      <c r="O4" s="94" t="s">
        <v>163</v>
      </c>
      <c r="P4" s="96"/>
      <c r="Q4" s="114"/>
      <c r="R4" s="114"/>
      <c r="S4" s="55"/>
    </row>
    <row r="5" ht="14.25" spans="1:19">
      <c r="A5" s="55"/>
      <c r="B5" s="55"/>
      <c r="C5" s="55"/>
      <c r="D5" s="82"/>
      <c r="E5" s="82"/>
      <c r="F5" s="55"/>
      <c r="G5" s="55"/>
      <c r="H5" s="55"/>
      <c r="I5" s="98"/>
      <c r="J5" s="52"/>
      <c r="K5" s="54">
        <v>1</v>
      </c>
      <c r="L5" s="54">
        <v>2</v>
      </c>
      <c r="M5" s="54">
        <v>3</v>
      </c>
      <c r="N5" s="54">
        <v>4</v>
      </c>
      <c r="O5" s="54">
        <v>5</v>
      </c>
      <c r="P5" s="54">
        <v>6</v>
      </c>
      <c r="Q5" s="114"/>
      <c r="R5" s="114"/>
      <c r="S5" s="55"/>
    </row>
    <row r="6" ht="14.25" spans="1:19">
      <c r="A6" s="83"/>
      <c r="B6" s="83"/>
      <c r="C6" s="83"/>
      <c r="D6" s="84"/>
      <c r="E6" s="84"/>
      <c r="F6" s="83"/>
      <c r="G6" s="83"/>
      <c r="H6" s="83"/>
      <c r="I6" s="99"/>
      <c r="J6" s="52"/>
      <c r="K6" s="58" t="s">
        <v>20</v>
      </c>
      <c r="L6" s="58">
        <v>18</v>
      </c>
      <c r="M6" s="58">
        <v>18</v>
      </c>
      <c r="N6" s="58">
        <v>18</v>
      </c>
      <c r="O6" s="58">
        <v>18</v>
      </c>
      <c r="P6" s="58">
        <v>18</v>
      </c>
      <c r="Q6" s="115"/>
      <c r="R6" s="115"/>
      <c r="S6" s="83"/>
    </row>
    <row r="7" ht="21" customHeight="1" spans="1:19">
      <c r="A7" s="55" t="s">
        <v>164</v>
      </c>
      <c r="B7" s="55" t="s">
        <v>165</v>
      </c>
      <c r="C7" s="13">
        <v>1</v>
      </c>
      <c r="D7" s="13" t="s">
        <v>166</v>
      </c>
      <c r="E7" s="13" t="s">
        <v>167</v>
      </c>
      <c r="F7" s="13" t="s">
        <v>25</v>
      </c>
      <c r="G7" s="13">
        <v>30</v>
      </c>
      <c r="H7" s="13">
        <v>20</v>
      </c>
      <c r="I7" s="13">
        <v>10</v>
      </c>
      <c r="J7" s="13">
        <v>2</v>
      </c>
      <c r="K7" s="13">
        <v>2</v>
      </c>
      <c r="L7" s="13"/>
      <c r="M7" s="13"/>
      <c r="N7" s="13"/>
      <c r="O7" s="13"/>
      <c r="P7" s="36"/>
      <c r="Q7" s="13" t="s">
        <v>36</v>
      </c>
      <c r="R7" s="13"/>
      <c r="S7" s="13"/>
    </row>
    <row r="8" ht="21" customHeight="1" spans="1:19">
      <c r="A8" s="55"/>
      <c r="B8" s="55"/>
      <c r="C8" s="13">
        <v>2</v>
      </c>
      <c r="D8" s="13" t="s">
        <v>168</v>
      </c>
      <c r="E8" s="13" t="s">
        <v>169</v>
      </c>
      <c r="F8" s="13" t="s">
        <v>25</v>
      </c>
      <c r="G8" s="13">
        <v>36</v>
      </c>
      <c r="H8" s="13">
        <v>24</v>
      </c>
      <c r="I8" s="13">
        <v>12</v>
      </c>
      <c r="J8" s="13">
        <v>2</v>
      </c>
      <c r="K8" s="13"/>
      <c r="L8" s="13">
        <v>2</v>
      </c>
      <c r="M8" s="13"/>
      <c r="N8" s="13"/>
      <c r="O8" s="13"/>
      <c r="P8" s="36"/>
      <c r="Q8" s="13" t="s">
        <v>36</v>
      </c>
      <c r="R8" s="13"/>
      <c r="S8" s="13"/>
    </row>
    <row r="9" ht="22" customHeight="1" spans="1:19">
      <c r="A9" s="55"/>
      <c r="B9" s="55"/>
      <c r="C9" s="13">
        <v>3</v>
      </c>
      <c r="D9" s="13" t="s">
        <v>170</v>
      </c>
      <c r="E9" s="13" t="s">
        <v>171</v>
      </c>
      <c r="F9" s="13" t="s">
        <v>25</v>
      </c>
      <c r="G9" s="13">
        <v>36</v>
      </c>
      <c r="H9" s="13">
        <v>24</v>
      </c>
      <c r="I9" s="13">
        <v>12</v>
      </c>
      <c r="J9" s="13">
        <v>2</v>
      </c>
      <c r="K9" s="13"/>
      <c r="L9" s="13"/>
      <c r="M9" s="13">
        <v>2</v>
      </c>
      <c r="N9" s="13"/>
      <c r="O9" s="13"/>
      <c r="P9" s="36"/>
      <c r="Q9" s="13" t="s">
        <v>36</v>
      </c>
      <c r="R9" s="13"/>
      <c r="S9" s="13"/>
    </row>
    <row r="10" ht="20" customHeight="1" spans="1:19">
      <c r="A10" s="55"/>
      <c r="B10" s="55"/>
      <c r="C10" s="13">
        <v>4</v>
      </c>
      <c r="D10" s="13" t="s">
        <v>172</v>
      </c>
      <c r="E10" s="13" t="s">
        <v>173</v>
      </c>
      <c r="F10" s="13" t="s">
        <v>25</v>
      </c>
      <c r="G10" s="13">
        <v>36</v>
      </c>
      <c r="H10" s="13">
        <v>24</v>
      </c>
      <c r="I10" s="13">
        <v>12</v>
      </c>
      <c r="J10" s="13">
        <v>2</v>
      </c>
      <c r="K10" s="13"/>
      <c r="L10" s="13"/>
      <c r="M10" s="13"/>
      <c r="N10" s="13">
        <v>2</v>
      </c>
      <c r="O10" s="13"/>
      <c r="P10" s="36"/>
      <c r="Q10" s="13" t="s">
        <v>36</v>
      </c>
      <c r="R10" s="13"/>
      <c r="S10" s="13"/>
    </row>
    <row r="11" ht="18" customHeight="1" spans="1:19">
      <c r="A11" s="55"/>
      <c r="B11" s="55"/>
      <c r="C11" s="13">
        <v>5</v>
      </c>
      <c r="D11" s="13" t="s">
        <v>174</v>
      </c>
      <c r="E11" s="13" t="s">
        <v>175</v>
      </c>
      <c r="F11" s="13" t="s">
        <v>25</v>
      </c>
      <c r="G11" s="13">
        <v>18</v>
      </c>
      <c r="H11" s="13">
        <v>9</v>
      </c>
      <c r="I11" s="13">
        <v>9</v>
      </c>
      <c r="J11" s="13">
        <v>1</v>
      </c>
      <c r="K11" s="13"/>
      <c r="L11" s="13"/>
      <c r="M11" s="13">
        <v>1</v>
      </c>
      <c r="N11" s="13"/>
      <c r="O11" s="13"/>
      <c r="P11" s="36"/>
      <c r="Q11" s="13" t="s">
        <v>27</v>
      </c>
      <c r="R11" s="13"/>
      <c r="S11" s="13"/>
    </row>
    <row r="12" ht="14.25" spans="1:19">
      <c r="A12" s="55"/>
      <c r="B12" s="55"/>
      <c r="C12" s="13">
        <v>6</v>
      </c>
      <c r="D12" s="13" t="s">
        <v>176</v>
      </c>
      <c r="E12" s="13" t="s">
        <v>177</v>
      </c>
      <c r="F12" s="13" t="s">
        <v>25</v>
      </c>
      <c r="G12" s="13">
        <v>18</v>
      </c>
      <c r="H12" s="13">
        <v>12</v>
      </c>
      <c r="I12" s="13">
        <v>6</v>
      </c>
      <c r="J12" s="13">
        <v>1</v>
      </c>
      <c r="K12" s="13">
        <v>1</v>
      </c>
      <c r="L12" s="13"/>
      <c r="M12" s="13"/>
      <c r="N12" s="13"/>
      <c r="O12" s="13"/>
      <c r="P12" s="36"/>
      <c r="Q12" s="13" t="s">
        <v>27</v>
      </c>
      <c r="R12" s="36"/>
      <c r="S12" s="13"/>
    </row>
    <row r="13" ht="20" customHeight="1" spans="1:19">
      <c r="A13" s="55"/>
      <c r="B13" s="55"/>
      <c r="C13" s="13">
        <v>7</v>
      </c>
      <c r="D13" s="13" t="s">
        <v>178</v>
      </c>
      <c r="E13" s="13" t="s">
        <v>179</v>
      </c>
      <c r="F13" s="13" t="s">
        <v>25</v>
      </c>
      <c r="G13" s="13">
        <v>36</v>
      </c>
      <c r="H13" s="13">
        <v>9</v>
      </c>
      <c r="I13" s="13">
        <v>27</v>
      </c>
      <c r="J13" s="13">
        <v>2</v>
      </c>
      <c r="K13" s="13"/>
      <c r="L13" s="13"/>
      <c r="M13" s="13"/>
      <c r="N13" s="13">
        <v>2</v>
      </c>
      <c r="O13" s="13"/>
      <c r="P13" s="36"/>
      <c r="Q13" s="13" t="s">
        <v>27</v>
      </c>
      <c r="R13" s="36"/>
      <c r="S13" s="13"/>
    </row>
    <row r="14" ht="21" customHeight="1" spans="1:19">
      <c r="A14" s="55"/>
      <c r="B14" s="55"/>
      <c r="C14" s="13">
        <v>8</v>
      </c>
      <c r="D14" s="13" t="s">
        <v>180</v>
      </c>
      <c r="E14" s="13" t="s">
        <v>181</v>
      </c>
      <c r="F14" s="13" t="s">
        <v>25</v>
      </c>
      <c r="G14" s="13">
        <v>15</v>
      </c>
      <c r="H14" s="13">
        <v>5</v>
      </c>
      <c r="I14" s="13">
        <v>10</v>
      </c>
      <c r="J14" s="13">
        <v>1</v>
      </c>
      <c r="K14" s="13">
        <v>1</v>
      </c>
      <c r="L14" s="13"/>
      <c r="M14" s="13"/>
      <c r="N14" s="13"/>
      <c r="O14" s="13"/>
      <c r="P14" s="36"/>
      <c r="Q14" s="13" t="s">
        <v>27</v>
      </c>
      <c r="R14" s="36"/>
      <c r="S14" s="13"/>
    </row>
    <row r="15" ht="21" customHeight="1" spans="1:19">
      <c r="A15" s="55"/>
      <c r="B15" s="55"/>
      <c r="C15" s="13">
        <v>9</v>
      </c>
      <c r="D15" s="13" t="s">
        <v>182</v>
      </c>
      <c r="E15" s="13" t="s">
        <v>183</v>
      </c>
      <c r="F15" s="13" t="s">
        <v>25</v>
      </c>
      <c r="G15" s="13">
        <v>18</v>
      </c>
      <c r="H15" s="13">
        <v>6</v>
      </c>
      <c r="I15" s="13">
        <v>12</v>
      </c>
      <c r="J15" s="13">
        <v>1</v>
      </c>
      <c r="K15" s="13"/>
      <c r="L15" s="13">
        <v>1</v>
      </c>
      <c r="M15" s="13"/>
      <c r="N15" s="13"/>
      <c r="O15" s="13"/>
      <c r="P15" s="36"/>
      <c r="Q15" s="13" t="s">
        <v>27</v>
      </c>
      <c r="R15" s="36"/>
      <c r="S15" s="13"/>
    </row>
    <row r="16" ht="18" customHeight="1" spans="1:19">
      <c r="A16" s="55"/>
      <c r="B16" s="55"/>
      <c r="C16" s="13">
        <v>10</v>
      </c>
      <c r="D16" s="13" t="s">
        <v>184</v>
      </c>
      <c r="E16" s="13" t="s">
        <v>185</v>
      </c>
      <c r="F16" s="13" t="s">
        <v>25</v>
      </c>
      <c r="G16" s="13">
        <v>36</v>
      </c>
      <c r="H16" s="13">
        <v>24</v>
      </c>
      <c r="I16" s="13">
        <v>12</v>
      </c>
      <c r="J16" s="13">
        <v>2</v>
      </c>
      <c r="K16" s="13"/>
      <c r="L16" s="13"/>
      <c r="M16" s="13">
        <v>2</v>
      </c>
      <c r="N16" s="13"/>
      <c r="O16" s="13"/>
      <c r="P16" s="36"/>
      <c r="Q16" s="42" t="s">
        <v>36</v>
      </c>
      <c r="R16" s="36"/>
      <c r="S16" s="13"/>
    </row>
    <row r="17" ht="21" customHeight="1" spans="1:19">
      <c r="A17" s="55"/>
      <c r="B17" s="55"/>
      <c r="C17" s="13">
        <v>11</v>
      </c>
      <c r="D17" s="13" t="s">
        <v>186</v>
      </c>
      <c r="E17" s="13" t="s">
        <v>187</v>
      </c>
      <c r="F17" s="13" t="s">
        <v>25</v>
      </c>
      <c r="G17" s="13">
        <v>36</v>
      </c>
      <c r="H17" s="13">
        <v>24</v>
      </c>
      <c r="I17" s="13">
        <v>12</v>
      </c>
      <c r="J17" s="13">
        <v>2</v>
      </c>
      <c r="K17" s="13"/>
      <c r="L17" s="13"/>
      <c r="M17" s="13"/>
      <c r="N17" s="13">
        <v>2</v>
      </c>
      <c r="O17" s="13"/>
      <c r="P17" s="36"/>
      <c r="Q17" s="42" t="s">
        <v>36</v>
      </c>
      <c r="R17" s="36"/>
      <c r="S17" s="13"/>
    </row>
    <row r="18" ht="14.25" spans="1:19">
      <c r="A18" s="55"/>
      <c r="B18" s="55"/>
      <c r="C18" s="13">
        <v>12</v>
      </c>
      <c r="D18" s="13" t="s">
        <v>188</v>
      </c>
      <c r="E18" s="13" t="s">
        <v>189</v>
      </c>
      <c r="F18" s="13" t="s">
        <v>25</v>
      </c>
      <c r="G18" s="13">
        <v>36</v>
      </c>
      <c r="H18" s="13">
        <v>24</v>
      </c>
      <c r="I18" s="13">
        <v>12</v>
      </c>
      <c r="J18" s="13">
        <v>2</v>
      </c>
      <c r="K18" s="13"/>
      <c r="L18" s="13"/>
      <c r="M18" s="13">
        <v>2</v>
      </c>
      <c r="N18" s="13"/>
      <c r="O18" s="13"/>
      <c r="P18" s="36"/>
      <c r="Q18" s="42" t="s">
        <v>27</v>
      </c>
      <c r="R18" s="36"/>
      <c r="S18" s="13"/>
    </row>
    <row r="19" ht="14.25" spans="1:19">
      <c r="A19" s="55"/>
      <c r="B19" s="55"/>
      <c r="C19" s="13">
        <v>13</v>
      </c>
      <c r="D19" s="13" t="s">
        <v>190</v>
      </c>
      <c r="E19" s="13" t="s">
        <v>191</v>
      </c>
      <c r="F19" s="13" t="s">
        <v>25</v>
      </c>
      <c r="G19" s="13">
        <v>36</v>
      </c>
      <c r="H19" s="13">
        <v>12</v>
      </c>
      <c r="I19" s="13">
        <v>24</v>
      </c>
      <c r="J19" s="13">
        <v>2</v>
      </c>
      <c r="K19" s="13"/>
      <c r="L19" s="13"/>
      <c r="M19" s="13"/>
      <c r="N19" s="13">
        <v>2</v>
      </c>
      <c r="O19" s="13"/>
      <c r="P19" s="36"/>
      <c r="Q19" s="42" t="s">
        <v>27</v>
      </c>
      <c r="R19" s="36"/>
      <c r="S19" s="13"/>
    </row>
    <row r="20" ht="21" customHeight="1" spans="1:19">
      <c r="A20" s="55"/>
      <c r="B20" s="55"/>
      <c r="C20" s="13">
        <v>14</v>
      </c>
      <c r="D20" s="13" t="s">
        <v>192</v>
      </c>
      <c r="E20" s="13" t="s">
        <v>181</v>
      </c>
      <c r="F20" s="13" t="s">
        <v>25</v>
      </c>
      <c r="G20" s="13">
        <v>15</v>
      </c>
      <c r="H20" s="13">
        <v>2</v>
      </c>
      <c r="I20" s="13">
        <v>13</v>
      </c>
      <c r="J20" s="13">
        <v>1</v>
      </c>
      <c r="K20" s="13">
        <v>1</v>
      </c>
      <c r="L20" s="13"/>
      <c r="M20" s="13"/>
      <c r="N20" s="13"/>
      <c r="O20" s="13"/>
      <c r="P20" s="36"/>
      <c r="Q20" s="42" t="s">
        <v>27</v>
      </c>
      <c r="R20" s="36"/>
      <c r="S20" s="13"/>
    </row>
    <row r="21" ht="19" customHeight="1" spans="1:19">
      <c r="A21" s="55"/>
      <c r="B21" s="55"/>
      <c r="C21" s="13">
        <v>15</v>
      </c>
      <c r="D21" s="13" t="s">
        <v>193</v>
      </c>
      <c r="E21" s="13" t="s">
        <v>194</v>
      </c>
      <c r="F21" s="13" t="s">
        <v>25</v>
      </c>
      <c r="G21" s="13">
        <v>18</v>
      </c>
      <c r="H21" s="13">
        <v>2</v>
      </c>
      <c r="I21" s="13">
        <v>16</v>
      </c>
      <c r="J21" s="13">
        <v>1</v>
      </c>
      <c r="K21" s="13"/>
      <c r="L21" s="13">
        <v>1</v>
      </c>
      <c r="M21" s="13"/>
      <c r="N21" s="13"/>
      <c r="O21" s="13"/>
      <c r="P21" s="36"/>
      <c r="Q21" s="42" t="s">
        <v>27</v>
      </c>
      <c r="R21" s="36"/>
      <c r="S21" s="13"/>
    </row>
    <row r="22" ht="20" customHeight="1" spans="1:19">
      <c r="A22" s="55"/>
      <c r="B22" s="55"/>
      <c r="C22" s="52">
        <v>16</v>
      </c>
      <c r="D22" s="13" t="s">
        <v>195</v>
      </c>
      <c r="E22" s="13" t="s">
        <v>196</v>
      </c>
      <c r="F22" s="52" t="s">
        <v>25</v>
      </c>
      <c r="G22" s="52">
        <v>60</v>
      </c>
      <c r="H22" s="52">
        <v>45</v>
      </c>
      <c r="I22" s="52">
        <v>15</v>
      </c>
      <c r="J22" s="52">
        <v>4</v>
      </c>
      <c r="K22" s="100" t="s">
        <v>31</v>
      </c>
      <c r="L22" s="100"/>
      <c r="M22" s="100"/>
      <c r="N22" s="101"/>
      <c r="O22" s="58"/>
      <c r="P22" s="58"/>
      <c r="Q22" s="76" t="s">
        <v>197</v>
      </c>
      <c r="R22" s="52"/>
      <c r="S22" s="52" t="s">
        <v>198</v>
      </c>
    </row>
    <row r="23" ht="19" customHeight="1" spans="1:19">
      <c r="A23" s="55"/>
      <c r="B23" s="55"/>
      <c r="C23" s="52">
        <v>17</v>
      </c>
      <c r="D23" s="13" t="s">
        <v>199</v>
      </c>
      <c r="E23" s="13" t="s">
        <v>200</v>
      </c>
      <c r="F23" s="52" t="s">
        <v>25</v>
      </c>
      <c r="G23" s="52">
        <v>72</v>
      </c>
      <c r="H23" s="52">
        <v>40</v>
      </c>
      <c r="I23" s="52">
        <v>32</v>
      </c>
      <c r="J23" s="52">
        <v>4</v>
      </c>
      <c r="K23" s="100"/>
      <c r="L23" s="100" t="s">
        <v>31</v>
      </c>
      <c r="M23" s="100"/>
      <c r="N23" s="58"/>
      <c r="O23" s="58"/>
      <c r="P23" s="58"/>
      <c r="Q23" s="42" t="s">
        <v>36</v>
      </c>
      <c r="R23" s="52"/>
      <c r="S23" s="52"/>
    </row>
    <row r="24" ht="18" customHeight="1" spans="1:19">
      <c r="A24" s="55"/>
      <c r="B24" s="55"/>
      <c r="C24" s="52">
        <v>18</v>
      </c>
      <c r="D24" s="13" t="s">
        <v>201</v>
      </c>
      <c r="E24" s="13" t="s">
        <v>202</v>
      </c>
      <c r="F24" s="52" t="s">
        <v>25</v>
      </c>
      <c r="G24" s="52">
        <v>60</v>
      </c>
      <c r="H24" s="52">
        <v>45</v>
      </c>
      <c r="I24" s="52">
        <v>15</v>
      </c>
      <c r="J24" s="52">
        <v>4</v>
      </c>
      <c r="K24" s="100" t="s">
        <v>31</v>
      </c>
      <c r="L24" s="100"/>
      <c r="M24" s="100"/>
      <c r="N24" s="58"/>
      <c r="O24" s="58"/>
      <c r="P24" s="58"/>
      <c r="Q24" s="42" t="s">
        <v>36</v>
      </c>
      <c r="R24" s="52"/>
      <c r="S24" s="52"/>
    </row>
    <row r="25" ht="20" customHeight="1" spans="1:19">
      <c r="A25" s="55"/>
      <c r="B25" s="55"/>
      <c r="C25" s="52">
        <v>19</v>
      </c>
      <c r="D25" s="13" t="s">
        <v>203</v>
      </c>
      <c r="E25" s="13" t="s">
        <v>204</v>
      </c>
      <c r="F25" s="52" t="s">
        <v>25</v>
      </c>
      <c r="G25" s="52">
        <v>72</v>
      </c>
      <c r="H25" s="52">
        <v>40</v>
      </c>
      <c r="I25" s="52">
        <v>32</v>
      </c>
      <c r="J25" s="52">
        <v>4</v>
      </c>
      <c r="K25" s="100"/>
      <c r="L25" s="100" t="s">
        <v>31</v>
      </c>
      <c r="M25" s="100"/>
      <c r="N25" s="58"/>
      <c r="O25" s="58"/>
      <c r="P25" s="58"/>
      <c r="Q25" s="76" t="s">
        <v>197</v>
      </c>
      <c r="R25" s="52"/>
      <c r="S25" s="52" t="s">
        <v>198</v>
      </c>
    </row>
    <row r="26" ht="20" customHeight="1" spans="1:19">
      <c r="A26" s="55"/>
      <c r="B26" s="55"/>
      <c r="C26" s="52">
        <v>20</v>
      </c>
      <c r="D26" s="13" t="s">
        <v>205</v>
      </c>
      <c r="E26" s="13" t="s">
        <v>206</v>
      </c>
      <c r="F26" s="52" t="s">
        <v>25</v>
      </c>
      <c r="G26" s="52">
        <v>72</v>
      </c>
      <c r="H26" s="52">
        <v>36</v>
      </c>
      <c r="I26" s="52">
        <v>36</v>
      </c>
      <c r="J26" s="52">
        <v>4</v>
      </c>
      <c r="K26" s="100"/>
      <c r="L26" s="100" t="s">
        <v>31</v>
      </c>
      <c r="M26" s="100"/>
      <c r="N26" s="58"/>
      <c r="O26" s="58"/>
      <c r="P26" s="58"/>
      <c r="Q26" s="42" t="s">
        <v>36</v>
      </c>
      <c r="R26" s="58"/>
      <c r="S26" s="52" t="s">
        <v>198</v>
      </c>
    </row>
    <row r="27" ht="18" customHeight="1" spans="1:19">
      <c r="A27" s="55"/>
      <c r="B27" s="55"/>
      <c r="C27" s="52">
        <v>21</v>
      </c>
      <c r="D27" s="13" t="s">
        <v>207</v>
      </c>
      <c r="E27" s="13" t="s">
        <v>208</v>
      </c>
      <c r="F27" s="52" t="s">
        <v>25</v>
      </c>
      <c r="G27" s="52">
        <v>72</v>
      </c>
      <c r="H27" s="52">
        <v>36</v>
      </c>
      <c r="I27" s="52">
        <v>36</v>
      </c>
      <c r="J27" s="52">
        <v>4</v>
      </c>
      <c r="K27" s="58"/>
      <c r="L27" s="58"/>
      <c r="M27" s="58" t="s">
        <v>31</v>
      </c>
      <c r="O27" s="58"/>
      <c r="P27" s="58"/>
      <c r="Q27" s="36" t="s">
        <v>36</v>
      </c>
      <c r="R27" s="58"/>
      <c r="S27" s="52"/>
    </row>
    <row r="28" ht="18" customHeight="1" spans="1:19">
      <c r="A28" s="55"/>
      <c r="B28" s="55"/>
      <c r="C28" s="52">
        <v>22</v>
      </c>
      <c r="D28" s="13" t="s">
        <v>209</v>
      </c>
      <c r="E28" s="13" t="s">
        <v>210</v>
      </c>
      <c r="F28" s="52" t="s">
        <v>25</v>
      </c>
      <c r="G28" s="52">
        <v>72</v>
      </c>
      <c r="H28" s="52">
        <v>36</v>
      </c>
      <c r="I28" s="52">
        <v>36</v>
      </c>
      <c r="J28" s="52">
        <v>4</v>
      </c>
      <c r="K28" s="58"/>
      <c r="L28" s="58"/>
      <c r="M28" s="58"/>
      <c r="N28" s="101"/>
      <c r="O28" s="58" t="s">
        <v>31</v>
      </c>
      <c r="P28" s="58"/>
      <c r="Q28" s="58" t="s">
        <v>197</v>
      </c>
      <c r="R28" s="58"/>
      <c r="S28" s="52" t="s">
        <v>198</v>
      </c>
    </row>
    <row r="29" ht="21" customHeight="1" spans="1:19">
      <c r="A29" s="55"/>
      <c r="B29" s="55"/>
      <c r="C29" s="52">
        <v>23</v>
      </c>
      <c r="D29" s="13" t="s">
        <v>211</v>
      </c>
      <c r="E29" s="13" t="s">
        <v>212</v>
      </c>
      <c r="F29" s="52" t="s">
        <v>25</v>
      </c>
      <c r="G29" s="52">
        <v>36</v>
      </c>
      <c r="H29" s="52">
        <v>18</v>
      </c>
      <c r="I29" s="52">
        <v>18</v>
      </c>
      <c r="J29" s="52">
        <v>2</v>
      </c>
      <c r="K29" s="58"/>
      <c r="L29" s="58"/>
      <c r="M29" s="58" t="s">
        <v>213</v>
      </c>
      <c r="N29" s="58"/>
      <c r="O29" s="58"/>
      <c r="P29" s="58"/>
      <c r="Q29" s="58" t="s">
        <v>197</v>
      </c>
      <c r="R29" s="58"/>
      <c r="S29" s="52" t="s">
        <v>198</v>
      </c>
    </row>
    <row r="30" ht="20" customHeight="1" spans="1:19">
      <c r="A30" s="55"/>
      <c r="B30" s="55"/>
      <c r="C30" s="52"/>
      <c r="D30" s="13" t="s">
        <v>214</v>
      </c>
      <c r="E30" s="13" t="s">
        <v>215</v>
      </c>
      <c r="F30" s="52" t="s">
        <v>25</v>
      </c>
      <c r="G30" s="52">
        <v>36</v>
      </c>
      <c r="H30" s="52">
        <v>18</v>
      </c>
      <c r="I30" s="52">
        <v>18</v>
      </c>
      <c r="J30" s="52">
        <v>2</v>
      </c>
      <c r="K30" s="58"/>
      <c r="L30" s="58"/>
      <c r="M30" s="58"/>
      <c r="N30" s="58" t="s">
        <v>213</v>
      </c>
      <c r="O30" s="58"/>
      <c r="P30" s="42"/>
      <c r="Q30" s="58" t="s">
        <v>27</v>
      </c>
      <c r="R30" s="58"/>
      <c r="S30" s="52"/>
    </row>
    <row r="31" ht="20" customHeight="1" spans="1:19">
      <c r="A31" s="55"/>
      <c r="B31" s="55"/>
      <c r="C31" s="52">
        <v>24</v>
      </c>
      <c r="D31" s="13" t="s">
        <v>216</v>
      </c>
      <c r="E31" s="13" t="s">
        <v>217</v>
      </c>
      <c r="F31" s="52" t="s">
        <v>25</v>
      </c>
      <c r="G31" s="52">
        <v>72</v>
      </c>
      <c r="H31" s="52">
        <v>26</v>
      </c>
      <c r="I31" s="52">
        <v>46</v>
      </c>
      <c r="J31" s="52">
        <v>4</v>
      </c>
      <c r="K31" s="58"/>
      <c r="L31" s="58"/>
      <c r="M31" s="58"/>
      <c r="N31" s="58"/>
      <c r="O31" s="58" t="s">
        <v>31</v>
      </c>
      <c r="P31" s="58"/>
      <c r="Q31" s="58" t="s">
        <v>197</v>
      </c>
      <c r="R31" s="58"/>
      <c r="S31" s="52" t="s">
        <v>198</v>
      </c>
    </row>
    <row r="32" ht="18" customHeight="1" spans="1:19">
      <c r="A32" s="55"/>
      <c r="B32" s="55"/>
      <c r="C32" s="52">
        <v>25</v>
      </c>
      <c r="D32" s="13" t="s">
        <v>218</v>
      </c>
      <c r="E32" s="13" t="s">
        <v>219</v>
      </c>
      <c r="F32" s="52" t="s">
        <v>25</v>
      </c>
      <c r="G32" s="52">
        <v>36</v>
      </c>
      <c r="H32" s="52">
        <v>9</v>
      </c>
      <c r="I32" s="52">
        <v>27</v>
      </c>
      <c r="J32" s="52">
        <v>2</v>
      </c>
      <c r="K32" s="102"/>
      <c r="L32" s="103"/>
      <c r="M32" s="103"/>
      <c r="N32" s="103" t="s">
        <v>213</v>
      </c>
      <c r="O32" s="103"/>
      <c r="P32" s="103"/>
      <c r="Q32" s="85" t="s">
        <v>27</v>
      </c>
      <c r="R32" s="85"/>
      <c r="S32" s="52"/>
    </row>
    <row r="33" ht="18" customHeight="1" spans="1:19">
      <c r="A33" s="55"/>
      <c r="B33" s="55"/>
      <c r="C33" s="52">
        <v>26</v>
      </c>
      <c r="D33" s="52" t="s">
        <v>220</v>
      </c>
      <c r="E33" s="13" t="s">
        <v>221</v>
      </c>
      <c r="F33" s="52" t="s">
        <v>25</v>
      </c>
      <c r="G33" s="52">
        <v>36</v>
      </c>
      <c r="H33" s="52">
        <v>10</v>
      </c>
      <c r="I33" s="52">
        <v>26</v>
      </c>
      <c r="J33" s="52">
        <v>2</v>
      </c>
      <c r="K33" s="102"/>
      <c r="L33" s="103"/>
      <c r="M33" s="103"/>
      <c r="N33" s="103"/>
      <c r="O33" s="103" t="s">
        <v>213</v>
      </c>
      <c r="P33" s="103"/>
      <c r="Q33" s="85" t="s">
        <v>27</v>
      </c>
      <c r="R33" s="85"/>
      <c r="S33" s="52"/>
    </row>
    <row r="34" ht="18" customHeight="1" spans="1:19">
      <c r="A34" s="55"/>
      <c r="B34" s="83"/>
      <c r="C34" s="85" t="s">
        <v>222</v>
      </c>
      <c r="D34" s="85"/>
      <c r="E34" s="85"/>
      <c r="F34" s="85"/>
      <c r="G34" s="85">
        <f>SUM(G7:G33)</f>
        <v>1116</v>
      </c>
      <c r="H34" s="85">
        <f>SUM(H7:H33)</f>
        <v>580</v>
      </c>
      <c r="I34" s="85">
        <f>SUM(I7:I33)</f>
        <v>536</v>
      </c>
      <c r="J34" s="85">
        <f>SUM(J7:J33)</f>
        <v>64</v>
      </c>
      <c r="K34" s="102"/>
      <c r="L34" s="103"/>
      <c r="M34" s="103"/>
      <c r="N34" s="103"/>
      <c r="O34" s="103"/>
      <c r="P34" s="103"/>
      <c r="Q34" s="85"/>
      <c r="R34" s="85"/>
      <c r="S34" s="52"/>
    </row>
    <row r="35" ht="21.75" customHeight="1" spans="1:19">
      <c r="A35" s="55"/>
      <c r="B35" s="55" t="s">
        <v>223</v>
      </c>
      <c r="C35" s="85"/>
      <c r="D35" s="13" t="s">
        <v>224</v>
      </c>
      <c r="E35" s="13" t="s">
        <v>225</v>
      </c>
      <c r="F35" s="85" t="s">
        <v>25</v>
      </c>
      <c r="G35" s="51">
        <v>72</v>
      </c>
      <c r="H35" s="51">
        <v>50</v>
      </c>
      <c r="I35" s="51">
        <v>22</v>
      </c>
      <c r="J35" s="51">
        <v>4</v>
      </c>
      <c r="K35" s="102"/>
      <c r="L35" s="103"/>
      <c r="M35" s="104" t="s">
        <v>31</v>
      </c>
      <c r="N35" s="103"/>
      <c r="O35" s="103"/>
      <c r="P35" s="103"/>
      <c r="Q35" s="85" t="s">
        <v>27</v>
      </c>
      <c r="R35" s="85"/>
      <c r="S35" s="13" t="s">
        <v>226</v>
      </c>
    </row>
    <row r="36" ht="18" customHeight="1" spans="1:19">
      <c r="A36" s="55"/>
      <c r="B36" s="55"/>
      <c r="C36" s="85"/>
      <c r="D36" s="13" t="s">
        <v>227</v>
      </c>
      <c r="E36" s="13" t="s">
        <v>228</v>
      </c>
      <c r="F36" s="85" t="s">
        <v>25</v>
      </c>
      <c r="G36" s="83"/>
      <c r="H36" s="83"/>
      <c r="I36" s="83"/>
      <c r="J36" s="83"/>
      <c r="K36" s="102"/>
      <c r="L36" s="103"/>
      <c r="M36" s="105"/>
      <c r="N36" s="103"/>
      <c r="O36" s="103"/>
      <c r="P36" s="103"/>
      <c r="Q36" s="85" t="s">
        <v>27</v>
      </c>
      <c r="R36" s="85"/>
      <c r="S36" s="13" t="s">
        <v>229</v>
      </c>
    </row>
    <row r="37" ht="21.75" customHeight="1" spans="1:19">
      <c r="A37" s="55"/>
      <c r="B37" s="55"/>
      <c r="C37" s="85"/>
      <c r="D37" s="13" t="s">
        <v>230</v>
      </c>
      <c r="E37" s="13" t="s">
        <v>231</v>
      </c>
      <c r="F37" s="85" t="s">
        <v>25</v>
      </c>
      <c r="G37" s="51">
        <v>72</v>
      </c>
      <c r="H37" s="51">
        <v>50</v>
      </c>
      <c r="I37" s="51">
        <v>22</v>
      </c>
      <c r="J37" s="51">
        <v>4</v>
      </c>
      <c r="K37" s="102"/>
      <c r="L37" s="103"/>
      <c r="M37" s="103"/>
      <c r="N37" s="104" t="s">
        <v>31</v>
      </c>
      <c r="O37" s="103"/>
      <c r="P37" s="103"/>
      <c r="Q37" s="85" t="s">
        <v>27</v>
      </c>
      <c r="R37" s="85"/>
      <c r="S37" s="13" t="s">
        <v>226</v>
      </c>
    </row>
    <row r="38" ht="20" customHeight="1" spans="1:19">
      <c r="A38" s="55"/>
      <c r="B38" s="55"/>
      <c r="C38" s="85"/>
      <c r="D38" s="13" t="s">
        <v>232</v>
      </c>
      <c r="E38" s="13" t="s">
        <v>233</v>
      </c>
      <c r="F38" s="85" t="s">
        <v>25</v>
      </c>
      <c r="G38" s="83"/>
      <c r="H38" s="83"/>
      <c r="I38" s="83"/>
      <c r="J38" s="83"/>
      <c r="K38" s="102"/>
      <c r="L38" s="103"/>
      <c r="M38" s="103"/>
      <c r="N38" s="105"/>
      <c r="O38" s="103"/>
      <c r="P38" s="103"/>
      <c r="Q38" s="85" t="s">
        <v>27</v>
      </c>
      <c r="R38" s="85"/>
      <c r="S38" s="13" t="s">
        <v>229</v>
      </c>
    </row>
    <row r="39" ht="21.75" customHeight="1" spans="1:19">
      <c r="A39" s="55"/>
      <c r="B39" s="55"/>
      <c r="C39" s="85"/>
      <c r="D39" s="13" t="s">
        <v>234</v>
      </c>
      <c r="E39" s="13" t="s">
        <v>235</v>
      </c>
      <c r="F39" s="85" t="s">
        <v>25</v>
      </c>
      <c r="G39" s="55">
        <v>72</v>
      </c>
      <c r="H39" s="55">
        <v>40</v>
      </c>
      <c r="I39" s="55">
        <v>32</v>
      </c>
      <c r="J39" s="55">
        <v>4</v>
      </c>
      <c r="K39" s="102"/>
      <c r="L39" s="103"/>
      <c r="M39" s="104" t="s">
        <v>31</v>
      </c>
      <c r="N39" s="105"/>
      <c r="O39" s="104"/>
      <c r="P39" s="103"/>
      <c r="Q39" s="85" t="s">
        <v>27</v>
      </c>
      <c r="R39" s="85"/>
      <c r="S39" s="13" t="s">
        <v>236</v>
      </c>
    </row>
    <row r="40" ht="19" customHeight="1" spans="1:19">
      <c r="A40" s="55"/>
      <c r="B40" s="55"/>
      <c r="C40" s="85"/>
      <c r="D40" s="13" t="s">
        <v>237</v>
      </c>
      <c r="E40" s="13" t="s">
        <v>238</v>
      </c>
      <c r="F40" s="85" t="s">
        <v>25</v>
      </c>
      <c r="G40" s="55"/>
      <c r="H40" s="55"/>
      <c r="I40" s="55"/>
      <c r="J40" s="55"/>
      <c r="K40" s="102"/>
      <c r="L40" s="103"/>
      <c r="M40" s="105"/>
      <c r="N40" s="105"/>
      <c r="O40" s="106"/>
      <c r="P40" s="103"/>
      <c r="Q40" s="85" t="s">
        <v>27</v>
      </c>
      <c r="R40" s="85"/>
      <c r="S40" s="13" t="s">
        <v>229</v>
      </c>
    </row>
    <row r="41" ht="16" customHeight="1" spans="1:19">
      <c r="A41" s="55"/>
      <c r="B41" s="55"/>
      <c r="C41" s="85"/>
      <c r="D41" s="13" t="s">
        <v>239</v>
      </c>
      <c r="E41" s="13" t="s">
        <v>240</v>
      </c>
      <c r="F41" s="85" t="s">
        <v>25</v>
      </c>
      <c r="G41" s="51">
        <v>72</v>
      </c>
      <c r="H41" s="51">
        <v>50</v>
      </c>
      <c r="I41" s="51">
        <v>22</v>
      </c>
      <c r="J41" s="51">
        <v>4</v>
      </c>
      <c r="K41" s="102"/>
      <c r="L41" s="103"/>
      <c r="M41" s="103"/>
      <c r="N41" s="103"/>
      <c r="O41" s="104" t="s">
        <v>31</v>
      </c>
      <c r="P41" s="103"/>
      <c r="Q41" s="85" t="s">
        <v>27</v>
      </c>
      <c r="R41" s="85"/>
      <c r="S41" s="13" t="s">
        <v>226</v>
      </c>
    </row>
    <row r="42" ht="17" customHeight="1" spans="1:19">
      <c r="A42" s="55"/>
      <c r="B42" s="55"/>
      <c r="C42" s="85"/>
      <c r="D42" s="13" t="s">
        <v>241</v>
      </c>
      <c r="E42" s="13" t="s">
        <v>242</v>
      </c>
      <c r="F42" s="85" t="s">
        <v>25</v>
      </c>
      <c r="G42" s="55"/>
      <c r="H42" s="55"/>
      <c r="I42" s="55"/>
      <c r="J42" s="55"/>
      <c r="K42" s="102"/>
      <c r="L42" s="103"/>
      <c r="M42" s="103"/>
      <c r="N42" s="103"/>
      <c r="O42" s="106"/>
      <c r="P42" s="103"/>
      <c r="Q42" s="85" t="s">
        <v>27</v>
      </c>
      <c r="R42" s="85"/>
      <c r="S42" s="13" t="s">
        <v>243</v>
      </c>
    </row>
    <row r="43" ht="17" customHeight="1" spans="1:19">
      <c r="A43" s="55"/>
      <c r="B43" s="55"/>
      <c r="C43" s="85"/>
      <c r="D43" s="13" t="s">
        <v>244</v>
      </c>
      <c r="E43" s="13" t="s">
        <v>245</v>
      </c>
      <c r="F43" s="85" t="s">
        <v>25</v>
      </c>
      <c r="G43" s="55"/>
      <c r="H43" s="55"/>
      <c r="I43" s="55"/>
      <c r="J43" s="55"/>
      <c r="K43" s="102"/>
      <c r="L43" s="103"/>
      <c r="M43" s="103"/>
      <c r="N43" s="103"/>
      <c r="O43" s="106"/>
      <c r="P43" s="103"/>
      <c r="Q43" s="85" t="s">
        <v>27</v>
      </c>
      <c r="R43" s="85"/>
      <c r="S43" s="13" t="s">
        <v>246</v>
      </c>
    </row>
    <row r="44" ht="18" customHeight="1" spans="1:19">
      <c r="A44" s="55"/>
      <c r="B44" s="55"/>
      <c r="C44" s="85"/>
      <c r="D44" s="86" t="s">
        <v>247</v>
      </c>
      <c r="E44" s="13" t="s">
        <v>248</v>
      </c>
      <c r="F44" s="85" t="s">
        <v>25</v>
      </c>
      <c r="G44" s="83"/>
      <c r="H44" s="83"/>
      <c r="I44" s="83"/>
      <c r="J44" s="83"/>
      <c r="K44" s="102"/>
      <c r="L44" s="103"/>
      <c r="M44" s="103"/>
      <c r="N44" s="103"/>
      <c r="O44" s="105"/>
      <c r="P44" s="103"/>
      <c r="Q44" s="85" t="s">
        <v>27</v>
      </c>
      <c r="R44" s="85"/>
      <c r="S44" s="13" t="s">
        <v>249</v>
      </c>
    </row>
    <row r="45" ht="21" customHeight="1" spans="1:19">
      <c r="A45" s="55"/>
      <c r="B45" s="55"/>
      <c r="C45" s="52"/>
      <c r="D45" s="13" t="s">
        <v>250</v>
      </c>
      <c r="E45" s="13" t="s">
        <v>251</v>
      </c>
      <c r="F45" s="52" t="s">
        <v>25</v>
      </c>
      <c r="G45" s="83">
        <v>72</v>
      </c>
      <c r="H45" s="83">
        <v>36</v>
      </c>
      <c r="I45" s="83">
        <v>36</v>
      </c>
      <c r="J45" s="83">
        <v>4</v>
      </c>
      <c r="K45" s="58"/>
      <c r="L45" s="58"/>
      <c r="M45" s="58"/>
      <c r="N45" s="107"/>
      <c r="O45" s="58" t="s">
        <v>31</v>
      </c>
      <c r="P45" s="58"/>
      <c r="Q45" s="58" t="s">
        <v>27</v>
      </c>
      <c r="R45" s="58"/>
      <c r="S45" s="13" t="s">
        <v>252</v>
      </c>
    </row>
    <row r="46" ht="24" customHeight="1" spans="1:19">
      <c r="A46" s="55"/>
      <c r="B46" s="87"/>
      <c r="C46" s="88" t="s">
        <v>222</v>
      </c>
      <c r="D46" s="89"/>
      <c r="E46" s="89"/>
      <c r="F46" s="90"/>
      <c r="G46" s="91">
        <v>360</v>
      </c>
      <c r="H46" s="91">
        <v>226</v>
      </c>
      <c r="I46" s="91">
        <v>134</v>
      </c>
      <c r="J46" s="92">
        <v>20</v>
      </c>
      <c r="K46" s="92"/>
      <c r="L46" s="92"/>
      <c r="M46" s="92"/>
      <c r="N46" s="92"/>
      <c r="O46" s="108"/>
      <c r="P46" s="54"/>
      <c r="Q46" s="52"/>
      <c r="R46" s="52"/>
      <c r="S46" s="116"/>
    </row>
    <row r="47" ht="19.5" customHeight="1" spans="1:19">
      <c r="A47" s="83"/>
      <c r="B47" s="88" t="s">
        <v>253</v>
      </c>
      <c r="C47" s="89"/>
      <c r="D47" s="89"/>
      <c r="E47" s="89"/>
      <c r="F47" s="90"/>
      <c r="G47" s="92">
        <f>G34+G46</f>
        <v>1476</v>
      </c>
      <c r="H47" s="92">
        <f>H46+H34</f>
        <v>806</v>
      </c>
      <c r="I47" s="92">
        <f>I46+I34</f>
        <v>670</v>
      </c>
      <c r="J47" s="92">
        <v>84</v>
      </c>
      <c r="K47" s="108">
        <v>13</v>
      </c>
      <c r="L47" s="108">
        <v>14</v>
      </c>
      <c r="M47" s="108">
        <v>21</v>
      </c>
      <c r="N47" s="108">
        <v>18</v>
      </c>
      <c r="O47" s="108">
        <v>18</v>
      </c>
      <c r="P47" s="108"/>
      <c r="Q47" s="85"/>
      <c r="R47" s="85"/>
      <c r="S47" s="116"/>
    </row>
    <row r="48" ht="19.5" customHeight="1" spans="1:19">
      <c r="A48" s="65"/>
      <c r="B48" s="19" t="s">
        <v>254</v>
      </c>
      <c r="C48" s="89"/>
      <c r="D48" s="89"/>
      <c r="E48" s="89"/>
      <c r="F48" s="90"/>
      <c r="G48" s="92">
        <v>2526</v>
      </c>
      <c r="H48" s="92">
        <v>1248</v>
      </c>
      <c r="I48" s="92">
        <v>1278</v>
      </c>
      <c r="J48" s="92">
        <v>144</v>
      </c>
      <c r="K48" s="108">
        <v>24</v>
      </c>
      <c r="L48" s="108">
        <v>24</v>
      </c>
      <c r="M48" s="108">
        <v>26</v>
      </c>
      <c r="N48" s="108">
        <v>24</v>
      </c>
      <c r="O48" s="108">
        <v>23</v>
      </c>
      <c r="P48" s="109"/>
      <c r="Q48" s="109"/>
      <c r="R48" s="109"/>
      <c r="S48" s="109"/>
    </row>
    <row r="49" ht="19.5" customHeight="1" spans="1:19">
      <c r="A49" s="65"/>
      <c r="B49" s="66"/>
      <c r="C49" s="66"/>
      <c r="D49" s="66"/>
      <c r="E49" s="66"/>
      <c r="F49" s="66"/>
      <c r="G49" s="67"/>
      <c r="H49" s="67"/>
      <c r="I49" s="67"/>
      <c r="J49" s="67"/>
      <c r="K49" s="68"/>
      <c r="L49" s="68"/>
      <c r="M49" s="68"/>
      <c r="N49" s="68"/>
      <c r="O49" s="110"/>
      <c r="P49" s="77" t="s">
        <v>255</v>
      </c>
      <c r="Q49" s="77"/>
      <c r="R49" s="77"/>
      <c r="S49" s="77"/>
    </row>
    <row r="50" ht="24" customHeight="1" spans="1:19">
      <c r="A50" s="69"/>
      <c r="B50" s="70"/>
      <c r="C50" s="70"/>
      <c r="D50" s="65" t="s">
        <v>256</v>
      </c>
      <c r="E50" s="65"/>
      <c r="F50" s="65"/>
      <c r="G50" s="65"/>
      <c r="H50" s="65"/>
      <c r="I50" s="65"/>
      <c r="J50" s="65"/>
      <c r="K50" s="65"/>
      <c r="L50" s="65"/>
      <c r="M50" s="111" t="s">
        <v>257</v>
      </c>
      <c r="N50" s="112"/>
      <c r="O50" s="112"/>
      <c r="P50" s="112"/>
      <c r="Q50" s="112"/>
      <c r="R50" s="112"/>
      <c r="S50" s="78"/>
    </row>
    <row r="51" ht="41.25" customHeight="1" spans="1:19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</row>
    <row r="52" ht="14.25" spans="1:19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</row>
  </sheetData>
  <mergeCells count="54">
    <mergeCell ref="A1:S1"/>
    <mergeCell ref="A2:E2"/>
    <mergeCell ref="N2:S2"/>
    <mergeCell ref="G3:I3"/>
    <mergeCell ref="K3:P3"/>
    <mergeCell ref="K4:L4"/>
    <mergeCell ref="M4:N4"/>
    <mergeCell ref="O4:P4"/>
    <mergeCell ref="C34:F34"/>
    <mergeCell ref="C46:F46"/>
    <mergeCell ref="B47:F47"/>
    <mergeCell ref="B48:F48"/>
    <mergeCell ref="P49:S49"/>
    <mergeCell ref="D50:L50"/>
    <mergeCell ref="M50:R50"/>
    <mergeCell ref="A51:S51"/>
    <mergeCell ref="A52:S52"/>
    <mergeCell ref="A3:A6"/>
    <mergeCell ref="A7:A47"/>
    <mergeCell ref="B3:B6"/>
    <mergeCell ref="B7:B34"/>
    <mergeCell ref="B35:B45"/>
    <mergeCell ref="C3:C6"/>
    <mergeCell ref="D3:D6"/>
    <mergeCell ref="E3:E6"/>
    <mergeCell ref="F3:F6"/>
    <mergeCell ref="G4:G6"/>
    <mergeCell ref="G35:G36"/>
    <mergeCell ref="G37:G38"/>
    <mergeCell ref="G39:G40"/>
    <mergeCell ref="G41:G44"/>
    <mergeCell ref="H4:H6"/>
    <mergeCell ref="H35:H36"/>
    <mergeCell ref="H37:H38"/>
    <mergeCell ref="H39:H40"/>
    <mergeCell ref="H41:H44"/>
    <mergeCell ref="I4:I6"/>
    <mergeCell ref="I35:I36"/>
    <mergeCell ref="I37:I38"/>
    <mergeCell ref="I39:I40"/>
    <mergeCell ref="I41:I44"/>
    <mergeCell ref="J3:J6"/>
    <mergeCell ref="J35:J36"/>
    <mergeCell ref="J37:J38"/>
    <mergeCell ref="J39:J40"/>
    <mergeCell ref="J41:J44"/>
    <mergeCell ref="M35:M36"/>
    <mergeCell ref="M39:M40"/>
    <mergeCell ref="N37:N38"/>
    <mergeCell ref="O39:O40"/>
    <mergeCell ref="O41:O44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zoomScale="115" zoomScaleNormal="115" workbookViewId="0">
      <selection activeCell="N18" sqref="N18"/>
    </sheetView>
  </sheetViews>
  <sheetFormatPr defaultColWidth="9" defaultRowHeight="14.25"/>
  <cols>
    <col min="1" max="1" width="4.66666666666667" customWidth="1"/>
    <col min="2" max="2" width="3.25" customWidth="1"/>
    <col min="3" max="3" width="10.6666666666667" customWidth="1"/>
    <col min="4" max="4" width="13.3333333333333" customWidth="1"/>
    <col min="5" max="5" width="7.25" customWidth="1"/>
    <col min="6" max="6" width="4.33333333333333" customWidth="1"/>
    <col min="7" max="7" width="5.25" customWidth="1"/>
    <col min="8" max="13" width="4.75" style="46" customWidth="1"/>
    <col min="14" max="15" width="4.75" customWidth="1"/>
    <col min="16" max="16" width="6.75" customWidth="1"/>
  </cols>
  <sheetData>
    <row r="1" ht="18.75" spans="1:16">
      <c r="A1" s="47" t="s">
        <v>258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>
      <c r="A2" s="48" t="s">
        <v>259</v>
      </c>
      <c r="B2" s="48"/>
      <c r="C2" s="48"/>
      <c r="D2" s="48"/>
      <c r="E2" s="48"/>
      <c r="F2" s="49"/>
      <c r="G2" s="49"/>
      <c r="H2" s="50"/>
      <c r="I2" s="73"/>
      <c r="J2" s="73"/>
      <c r="K2" s="74">
        <v>44855</v>
      </c>
      <c r="L2" s="65"/>
      <c r="M2" s="65"/>
      <c r="N2" s="65"/>
      <c r="O2" s="65"/>
      <c r="P2" s="65"/>
    </row>
    <row r="3" customHeight="1" spans="1:16">
      <c r="A3" s="51" t="s">
        <v>260</v>
      </c>
      <c r="B3" s="52" t="s">
        <v>261</v>
      </c>
      <c r="C3" s="52" t="s">
        <v>150</v>
      </c>
      <c r="D3" s="53" t="s">
        <v>262</v>
      </c>
      <c r="E3" s="53" t="s">
        <v>151</v>
      </c>
      <c r="F3" s="52" t="s">
        <v>153</v>
      </c>
      <c r="G3" s="52" t="s">
        <v>263</v>
      </c>
      <c r="H3" s="54" t="s">
        <v>154</v>
      </c>
      <c r="I3" s="54"/>
      <c r="J3" s="54"/>
      <c r="K3" s="54"/>
      <c r="L3" s="54"/>
      <c r="M3" s="54"/>
      <c r="N3" s="75" t="s">
        <v>155</v>
      </c>
      <c r="O3" s="75" t="s">
        <v>156</v>
      </c>
      <c r="P3" s="52" t="s">
        <v>157</v>
      </c>
    </row>
    <row r="4" customHeight="1" spans="1:16">
      <c r="A4" s="55"/>
      <c r="B4" s="52"/>
      <c r="C4" s="52"/>
      <c r="D4" s="53"/>
      <c r="E4" s="53"/>
      <c r="F4" s="52"/>
      <c r="G4" s="52"/>
      <c r="H4" s="54" t="s">
        <v>161</v>
      </c>
      <c r="I4" s="54"/>
      <c r="J4" s="54" t="s">
        <v>162</v>
      </c>
      <c r="K4" s="54"/>
      <c r="L4" s="54" t="s">
        <v>163</v>
      </c>
      <c r="M4" s="54"/>
      <c r="N4" s="75"/>
      <c r="O4" s="75"/>
      <c r="P4" s="52"/>
    </row>
    <row r="5" ht="25" customHeight="1" spans="1:16">
      <c r="A5" s="55"/>
      <c r="B5" s="52"/>
      <c r="C5" s="52"/>
      <c r="D5" s="53"/>
      <c r="E5" s="53"/>
      <c r="F5" s="52"/>
      <c r="G5" s="52"/>
      <c r="H5" s="54">
        <v>1</v>
      </c>
      <c r="I5" s="54">
        <v>2</v>
      </c>
      <c r="J5" s="54">
        <v>3</v>
      </c>
      <c r="K5" s="54">
        <v>4</v>
      </c>
      <c r="L5" s="54">
        <v>5</v>
      </c>
      <c r="M5" s="54">
        <v>6</v>
      </c>
      <c r="N5" s="75"/>
      <c r="O5" s="75"/>
      <c r="P5" s="52"/>
    </row>
    <row r="6" ht="42.75" customHeight="1" spans="1:16">
      <c r="A6" s="52" t="s">
        <v>264</v>
      </c>
      <c r="B6" s="52">
        <v>1</v>
      </c>
      <c r="C6" s="56" t="s">
        <v>82</v>
      </c>
      <c r="D6" s="52" t="s">
        <v>265</v>
      </c>
      <c r="E6" s="57" t="s">
        <v>25</v>
      </c>
      <c r="F6" s="52">
        <v>4</v>
      </c>
      <c r="G6" s="52">
        <v>2</v>
      </c>
      <c r="H6" s="58"/>
      <c r="I6" s="58"/>
      <c r="J6" s="58"/>
      <c r="K6" s="58" t="s">
        <v>83</v>
      </c>
      <c r="L6" s="58"/>
      <c r="M6" s="58"/>
      <c r="N6" s="52" t="s">
        <v>266</v>
      </c>
      <c r="O6" s="52" t="s">
        <v>267</v>
      </c>
      <c r="P6" s="52"/>
    </row>
    <row r="7" ht="24.75" customHeight="1" spans="1:16">
      <c r="A7" s="52"/>
      <c r="B7" s="59" t="s">
        <v>268</v>
      </c>
      <c r="C7" s="60"/>
      <c r="D7" s="61"/>
      <c r="E7" s="62"/>
      <c r="F7" s="52">
        <v>4</v>
      </c>
      <c r="G7" s="52">
        <v>2</v>
      </c>
      <c r="H7" s="58"/>
      <c r="I7" s="58"/>
      <c r="J7" s="58"/>
      <c r="K7" s="58" t="s">
        <v>269</v>
      </c>
      <c r="L7" s="58"/>
      <c r="M7" s="58"/>
      <c r="N7" s="76"/>
      <c r="O7" s="52"/>
      <c r="P7" s="52"/>
    </row>
    <row r="8" ht="33.5" customHeight="1" spans="1:16">
      <c r="A8" s="52" t="s">
        <v>270</v>
      </c>
      <c r="B8" s="62">
        <v>1</v>
      </c>
      <c r="C8" s="52" t="s">
        <v>89</v>
      </c>
      <c r="D8" s="52" t="s">
        <v>271</v>
      </c>
      <c r="E8" s="63" t="s">
        <v>86</v>
      </c>
      <c r="F8" s="52">
        <v>4</v>
      </c>
      <c r="G8" s="52">
        <v>4</v>
      </c>
      <c r="H8" s="64"/>
      <c r="I8" s="58"/>
      <c r="J8" s="58"/>
      <c r="K8" s="58"/>
      <c r="L8" s="58" t="s">
        <v>90</v>
      </c>
      <c r="M8" s="58"/>
      <c r="N8" s="76"/>
      <c r="O8" s="52"/>
      <c r="P8" s="52"/>
    </row>
    <row r="9" ht="24.75" customHeight="1" spans="1:16">
      <c r="A9" s="52"/>
      <c r="B9" s="52" t="s">
        <v>268</v>
      </c>
      <c r="C9" s="52"/>
      <c r="D9" s="52"/>
      <c r="E9" s="52"/>
      <c r="F9" s="52">
        <v>4</v>
      </c>
      <c r="G9" s="52">
        <v>4</v>
      </c>
      <c r="H9" s="58"/>
      <c r="I9" s="58"/>
      <c r="J9" s="58"/>
      <c r="K9" s="58"/>
      <c r="L9" s="58" t="s">
        <v>272</v>
      </c>
      <c r="M9" s="58"/>
      <c r="N9" s="76"/>
      <c r="O9" s="58"/>
      <c r="P9" s="52"/>
    </row>
    <row r="10" ht="19.5" customHeight="1" spans="1:16">
      <c r="A10" s="65"/>
      <c r="B10" s="66"/>
      <c r="C10" s="66"/>
      <c r="D10" s="66"/>
      <c r="E10" s="66"/>
      <c r="F10" s="66"/>
      <c r="G10" s="67"/>
      <c r="H10" s="68"/>
      <c r="I10" s="68"/>
      <c r="J10" s="68"/>
      <c r="K10" s="68"/>
      <c r="L10" s="68"/>
      <c r="M10" s="77" t="s">
        <v>255</v>
      </c>
      <c r="N10" s="77"/>
      <c r="O10" s="77"/>
      <c r="P10" s="77"/>
    </row>
    <row r="11" ht="24" customHeight="1" spans="1:16">
      <c r="A11" s="69"/>
      <c r="B11" s="70"/>
      <c r="C11" s="70"/>
      <c r="D11" s="65" t="s">
        <v>256</v>
      </c>
      <c r="E11" s="65"/>
      <c r="F11" s="65"/>
      <c r="G11" s="65"/>
      <c r="H11" s="65"/>
      <c r="I11" s="65"/>
      <c r="J11" s="65"/>
      <c r="K11" s="65"/>
      <c r="L11" s="65"/>
      <c r="M11" s="65" t="s">
        <v>273</v>
      </c>
      <c r="N11" s="65"/>
      <c r="O11" s="65"/>
      <c r="P11" s="78"/>
    </row>
    <row r="12" ht="21" customHeight="1" spans="1:16">
      <c r="A12" s="71" t="s">
        <v>274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4.25"/>
  <cols>
    <col min="1" max="1" width="3.08333333333333" customWidth="1"/>
    <col min="2" max="3" width="3.25" customWidth="1"/>
    <col min="4" max="4" width="21.75" customWidth="1"/>
    <col min="5" max="5" width="7.66666666666667" customWidth="1"/>
    <col min="6" max="6" width="2.41666666666667" customWidth="1"/>
    <col min="7" max="10" width="4.25" customWidth="1"/>
    <col min="11" max="16" width="5" style="1" customWidth="1"/>
    <col min="17" max="17" width="3.41666666666667" customWidth="1"/>
    <col min="18" max="18" width="2.75" customWidth="1"/>
    <col min="19" max="19" width="20.75" customWidth="1"/>
  </cols>
  <sheetData>
    <row r="1" ht="18.75" spans="1:19">
      <c r="A1" s="2" t="s">
        <v>275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276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277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278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279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280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281</v>
      </c>
    </row>
    <row r="11" ht="28.5" customHeight="1" spans="1:19">
      <c r="A11" s="9"/>
      <c r="B11" s="9"/>
      <c r="C11" s="13">
        <v>5</v>
      </c>
      <c r="D11" s="13" t="s">
        <v>282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283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283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283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283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284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284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284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284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285</v>
      </c>
      <c r="E24" s="13" t="s">
        <v>286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284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98</v>
      </c>
      <c r="E25" s="13" t="s">
        <v>99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100</v>
      </c>
      <c r="L25" s="36"/>
      <c r="M25" s="36"/>
      <c r="N25" s="36"/>
      <c r="O25" s="36"/>
      <c r="P25" s="36"/>
      <c r="Q25" s="36"/>
      <c r="R25" s="36"/>
      <c r="S25" s="13" t="s">
        <v>287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288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288</v>
      </c>
    </row>
    <row r="28" ht="19.5" customHeight="1" spans="1:19">
      <c r="A28" s="9"/>
      <c r="B28" s="9"/>
      <c r="C28" s="13">
        <v>22</v>
      </c>
      <c r="D28" s="13" t="s">
        <v>102</v>
      </c>
      <c r="E28" s="13" t="s">
        <v>103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104</v>
      </c>
    </row>
    <row r="29" ht="19.5" customHeight="1" spans="1:19">
      <c r="A29" s="9"/>
      <c r="B29" s="9"/>
      <c r="C29" s="13">
        <v>23</v>
      </c>
      <c r="D29" s="13" t="s">
        <v>105</v>
      </c>
      <c r="E29" s="13" t="s">
        <v>106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104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289</v>
      </c>
    </row>
    <row r="31" ht="19.5" customHeight="1" spans="1:19">
      <c r="A31" s="9"/>
      <c r="B31" s="9"/>
      <c r="C31" s="13">
        <v>25</v>
      </c>
      <c r="D31" s="13" t="s">
        <v>107</v>
      </c>
      <c r="E31" s="13" t="s">
        <v>108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166</v>
      </c>
      <c r="E32" s="13" t="s">
        <v>167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290</v>
      </c>
    </row>
    <row r="33" ht="19.5" customHeight="1" spans="1:19">
      <c r="A33" s="9"/>
      <c r="B33" s="9"/>
      <c r="C33" s="13">
        <v>27</v>
      </c>
      <c r="D33" s="13" t="s">
        <v>168</v>
      </c>
      <c r="E33" s="13" t="s">
        <v>169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290</v>
      </c>
    </row>
    <row r="34" ht="19.5" customHeight="1" spans="1:19">
      <c r="A34" s="9"/>
      <c r="B34" s="9"/>
      <c r="C34" s="13">
        <v>28</v>
      </c>
      <c r="D34" s="13" t="s">
        <v>170</v>
      </c>
      <c r="E34" s="13" t="s">
        <v>171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290</v>
      </c>
    </row>
    <row r="35" ht="19.5" customHeight="1" spans="1:19">
      <c r="A35" s="9"/>
      <c r="B35" s="9"/>
      <c r="C35" s="13">
        <v>29</v>
      </c>
      <c r="D35" s="13" t="s">
        <v>172</v>
      </c>
      <c r="E35" s="13" t="s">
        <v>173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290</v>
      </c>
    </row>
    <row r="36" ht="19.5" customHeight="1" spans="1:19">
      <c r="A36" s="9"/>
      <c r="B36" s="9"/>
      <c r="C36" s="13">
        <v>30</v>
      </c>
      <c r="D36" s="13" t="s">
        <v>291</v>
      </c>
      <c r="E36" s="13" t="s">
        <v>292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290</v>
      </c>
    </row>
    <row r="37" ht="19.5" customHeight="1" spans="1:19">
      <c r="A37" s="9"/>
      <c r="B37" s="9"/>
      <c r="C37" s="13">
        <v>31</v>
      </c>
      <c r="D37" s="13" t="s">
        <v>293</v>
      </c>
      <c r="E37" s="13" t="s">
        <v>294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/>
      <c r="R37" s="36"/>
      <c r="S37" s="13" t="s">
        <v>290</v>
      </c>
    </row>
    <row r="38" ht="19.5" customHeight="1" spans="1:19">
      <c r="A38" s="9"/>
      <c r="B38" s="9"/>
      <c r="C38" s="13">
        <v>32</v>
      </c>
      <c r="D38" s="13" t="s">
        <v>295</v>
      </c>
      <c r="E38" s="13" t="s">
        <v>296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290</v>
      </c>
    </row>
    <row r="39" ht="19.5" customHeight="1" spans="1:19">
      <c r="A39" s="9"/>
      <c r="B39" s="9"/>
      <c r="C39" s="13">
        <v>33</v>
      </c>
      <c r="D39" s="13" t="s">
        <v>297</v>
      </c>
      <c r="E39" s="13" t="s">
        <v>298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111</v>
      </c>
      <c r="M39" s="36"/>
      <c r="N39" s="36"/>
      <c r="O39" s="36"/>
      <c r="P39" s="36"/>
      <c r="Q39" s="36"/>
      <c r="R39" s="36"/>
      <c r="S39" s="13" t="s">
        <v>290</v>
      </c>
    </row>
    <row r="40" ht="19.5" customHeight="1" spans="1:19">
      <c r="A40" s="9"/>
      <c r="B40" s="9"/>
      <c r="C40" s="13">
        <v>34</v>
      </c>
      <c r="D40" s="13" t="s">
        <v>184</v>
      </c>
      <c r="E40" s="13" t="s">
        <v>185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290</v>
      </c>
    </row>
    <row r="41" ht="19.5" customHeight="1" spans="1:19">
      <c r="A41" s="9"/>
      <c r="B41" s="9"/>
      <c r="C41" s="13">
        <v>35</v>
      </c>
      <c r="D41" s="13" t="s">
        <v>186</v>
      </c>
      <c r="E41" s="13" t="s">
        <v>187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290</v>
      </c>
    </row>
    <row r="42" ht="19.5" customHeight="1" spans="1:19">
      <c r="A42" s="9"/>
      <c r="B42" s="9"/>
      <c r="C42" s="13">
        <v>36</v>
      </c>
      <c r="D42" s="13" t="s">
        <v>299</v>
      </c>
      <c r="E42" s="13" t="s">
        <v>300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290</v>
      </c>
    </row>
    <row r="43" ht="19.5" customHeight="1" spans="1:19">
      <c r="A43" s="9"/>
      <c r="B43" s="9"/>
      <c r="C43" s="13">
        <v>37</v>
      </c>
      <c r="D43" s="13" t="s">
        <v>301</v>
      </c>
      <c r="E43" s="13" t="s">
        <v>122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111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302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303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304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125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126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305</v>
      </c>
      <c r="Q51" s="25"/>
      <c r="R51" s="25"/>
      <c r="S51" s="45"/>
    </row>
    <row r="52" ht="42.75" customHeight="1" spans="1:19">
      <c r="A52" s="26" t="s">
        <v>306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Administrator</cp:lastModifiedBy>
  <dcterms:created xsi:type="dcterms:W3CDTF">2022-07-01T06:50:00Z</dcterms:created>
  <cp:lastPrinted>2022-09-20T03:14:00Z</cp:lastPrinted>
  <dcterms:modified xsi:type="dcterms:W3CDTF">2022-11-07T10:57:52Z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FC70617A1A76441B9EC754EF96DBAF26</vt:lpwstr>
  </property>
  <property fmtid="{D5CDD505-2E9C-101B-9397-08002B2CF9AE}" pid="3" name="KSOProductBuildVer">
    <vt:lpwstr>2052-11.1.0.12763</vt:lpwstr>
  </property>
</Properties>
</file>