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附件1 综合素质课教学进程表" sheetId="1" r:id="rId1"/>
    <sheet name="理论与实践教学分配比例表" sheetId="6" r:id="rId2"/>
    <sheet name="专业课安排表" sheetId="3" r:id="rId3"/>
    <sheet name="实践教学安排表" sheetId="5" r:id="rId4"/>
    <sheet name="师范综合素质课" sheetId="2" state="hidden" r:id="rId5"/>
  </sheets>
  <calcPr calcId="144525"/>
</workbook>
</file>

<file path=xl/sharedStrings.xml><?xml version="1.0" encoding="utf-8"?>
<sst xmlns="http://schemas.openxmlformats.org/spreadsheetml/2006/main" count="820" uniqueCount="299">
  <si>
    <t xml:space="preserve">综合素质课教学进程表 </t>
  </si>
  <si>
    <t>专业名称：体育教育</t>
  </si>
  <si>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</si>
  <si>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</si>
  <si>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</si>
  <si>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</si>
  <si>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</si>
  <si>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</si>
  <si>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</si>
  <si>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</si>
  <si>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</si>
  <si>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</si>
  <si>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核心课程</t>
  </si>
  <si>
    <t>备注</t>
  </si>
  <si>
    <t>总学时</t>
  </si>
  <si>
    <t>讲授</t>
  </si>
  <si>
    <t>实践</t>
  </si>
  <si>
    <t>第一学年</t>
  </si>
  <si>
    <t>第二学年</t>
  </si>
  <si>
    <t>第三学年</t>
  </si>
  <si>
    <t>15</t>
  </si>
  <si>
    <t>综合素质</t>
  </si>
  <si>
    <t>必 修 课</t>
  </si>
  <si>
    <t>军事训练与国防教育</t>
  </si>
  <si>
    <t>XXGG001S</t>
  </si>
  <si>
    <t>B</t>
  </si>
  <si>
    <t>36/2</t>
  </si>
  <si>
    <t>■</t>
  </si>
  <si>
    <t>全校</t>
  </si>
  <si>
    <t>国家安全教育</t>
  </si>
  <si>
    <t>XXGG034(A-E)</t>
  </si>
  <si>
    <t>4</t>
  </si>
  <si>
    <t>1-5学期，每学期4学时（讲座）</t>
  </si>
  <si>
    <t>思想道德与法治(一)</t>
  </si>
  <si>
    <t>XXGG002A</t>
  </si>
  <si>
    <t>2/15</t>
  </si>
  <si>
    <t>★</t>
  </si>
  <si>
    <t>思想道德与法治(二)</t>
  </si>
  <si>
    <t>XXGG002B</t>
  </si>
  <si>
    <t>2/18</t>
  </si>
  <si>
    <t>习近平新
时代中国特色社会主义思想概论</t>
  </si>
  <si>
    <t>XXGG003A</t>
  </si>
  <si>
    <t>A</t>
  </si>
  <si>
    <t>3/18</t>
  </si>
  <si>
    <t>毛泽东思想和中国特色社会主义理论体系概论</t>
  </si>
  <si>
    <t>XXGG003B</t>
  </si>
  <si>
    <t>形势与政策(一)、马中化</t>
  </si>
  <si>
    <t>XXGG005A</t>
  </si>
  <si>
    <t>1/15</t>
  </si>
  <si>
    <t>形势与政策(二)</t>
  </si>
  <si>
    <t>XXGG005B</t>
  </si>
  <si>
    <t>2/3</t>
  </si>
  <si>
    <t>形势与政策(三)</t>
  </si>
  <si>
    <t>XXGG005C</t>
  </si>
  <si>
    <t>形势与政策(四)</t>
  </si>
  <si>
    <t>XXGG005D</t>
  </si>
  <si>
    <t>大学生心理健康与教育（一）</t>
  </si>
  <si>
    <t>XXGG006A</t>
  </si>
  <si>
    <t>2/4</t>
  </si>
  <si>
    <t>大学生心理健康与教育（二）</t>
  </si>
  <si>
    <t>XXGG006B</t>
  </si>
  <si>
    <t>大学生心理健康与教育（三）</t>
  </si>
  <si>
    <t>XXGG006C</t>
  </si>
  <si>
    <t>大学生心理健康与教育（四）</t>
  </si>
  <si>
    <t>XXGG006D</t>
  </si>
  <si>
    <t>中华优秀传统文化</t>
  </si>
  <si>
    <t>XXGG035S</t>
  </si>
  <si>
    <t>18/1</t>
  </si>
  <si>
    <t>劳动教育</t>
  </si>
  <si>
    <t>XXGG009S</t>
  </si>
  <si>
    <t>30/1</t>
  </si>
  <si>
    <t>全校开课，统一安排</t>
  </si>
  <si>
    <t>认识实习</t>
  </si>
  <si>
    <t>XXGG012S</t>
  </si>
  <si>
    <t>30/2</t>
  </si>
  <si>
    <t>毕业实习</t>
  </si>
  <si>
    <t>XXGG013S</t>
  </si>
  <si>
    <t>C</t>
  </si>
  <si>
    <t>18/14</t>
  </si>
  <si>
    <t>毕业设计</t>
  </si>
  <si>
    <t>XXGG014S</t>
  </si>
  <si>
    <t>30/4</t>
  </si>
  <si>
    <t>小计</t>
  </si>
  <si>
    <t>选修课</t>
  </si>
  <si>
    <t>计算机应用基础（一）</t>
  </si>
  <si>
    <t>XXGG007A</t>
  </si>
  <si>
    <t>非计算机学院专业学生</t>
  </si>
  <si>
    <t>计算机应用基础（二）</t>
  </si>
  <si>
    <t>XXGG007B</t>
  </si>
  <si>
    <t>大学英语（一）</t>
  </si>
  <si>
    <t>XXGG008A</t>
  </si>
  <si>
    <t>非外语系学生</t>
  </si>
  <si>
    <t>大学英语（二）</t>
  </si>
  <si>
    <t>XXGG008B</t>
  </si>
  <si>
    <t>大学生职业生涯规划</t>
  </si>
  <si>
    <t>XXGG010S</t>
  </si>
  <si>
    <t>大学生创新创业教育</t>
  </si>
  <si>
    <t>XXGG031S</t>
  </si>
  <si>
    <t>1/18</t>
  </si>
  <si>
    <t>大学语文</t>
  </si>
  <si>
    <t>XXGG024S</t>
  </si>
  <si>
    <t>非文学院专业</t>
  </si>
  <si>
    <t>大学音乐</t>
  </si>
  <si>
    <t>XXGG032S</t>
  </si>
  <si>
    <t>非音乐学院专业</t>
  </si>
  <si>
    <t>大学美术</t>
  </si>
  <si>
    <t>XXGG033S</t>
  </si>
  <si>
    <t>非美术学院专业</t>
  </si>
  <si>
    <t>就业指导</t>
  </si>
  <si>
    <t>XXGG011S</t>
  </si>
  <si>
    <t>公共选修</t>
  </si>
  <si>
    <t>具体课程每学期公布</t>
  </si>
  <si>
    <t>合计</t>
  </si>
  <si>
    <t>课程类型：A纯理论课；B理论+实践；C纯实践。      ▲核心课</t>
  </si>
  <si>
    <t>★考试  ■考查</t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</si>
  <si>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</si>
  <si>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>理论与实践教学分配及比例表</t>
  </si>
  <si>
    <t>项目</t>
  </si>
  <si>
    <t>学时</t>
  </si>
  <si>
    <t>占总学时的百分比</t>
  </si>
  <si>
    <t>必修课</t>
  </si>
  <si>
    <t>综合素质课</t>
  </si>
  <si>
    <t>理论</t>
  </si>
  <si>
    <t>专业课</t>
  </si>
  <si>
    <t>理论实践教学比</t>
  </si>
  <si>
    <t>理论教学</t>
  </si>
  <si>
    <t>实践教学</t>
  </si>
  <si>
    <t>总计</t>
  </si>
  <si>
    <t>制表人：郑剑飞</t>
  </si>
  <si>
    <t xml:space="preserve">专业课教学进程表 </t>
  </si>
  <si>
    <t>心理学（一）</t>
  </si>
  <si>
    <t>XXGG016A</t>
  </si>
  <si>
    <t>心理学（二）</t>
  </si>
  <si>
    <t>XXGG016B</t>
  </si>
  <si>
    <t>教育学（一）</t>
  </si>
  <si>
    <t>XXGG017A</t>
  </si>
  <si>
    <t>教育学（二）</t>
  </si>
  <si>
    <t>XXGG017B</t>
  </si>
  <si>
    <t>数字化教育技术应用</t>
  </si>
  <si>
    <t>XXGG041S</t>
  </si>
  <si>
    <t>教师口语（一）</t>
  </si>
  <si>
    <t>XXGG044A</t>
  </si>
  <si>
    <t>教师口语（二）</t>
  </si>
  <si>
    <t>XXGG044B</t>
  </si>
  <si>
    <t>综合素质（一）</t>
  </si>
  <si>
    <t>XXGG020A</t>
  </si>
  <si>
    <t>综合素质（二）</t>
  </si>
  <si>
    <t>XXGG020B</t>
  </si>
  <si>
    <t>教育教学知识与能力（一）</t>
  </si>
  <si>
    <t>XXGG021A</t>
  </si>
  <si>
    <t>教育教学知识与能力（二）</t>
  </si>
  <si>
    <t>XXGG021B</t>
  </si>
  <si>
    <t>书写技能（一）</t>
  </si>
  <si>
    <t>书写技能（二）</t>
  </si>
  <si>
    <t>XXGG045B</t>
  </si>
  <si>
    <t>运动解剖学（一）</t>
  </si>
  <si>
    <t>TYST001A</t>
  </si>
  <si>
    <t>▲</t>
  </si>
  <si>
    <t>运动解剖学（二）</t>
  </si>
  <si>
    <t>TYST001B</t>
  </si>
  <si>
    <t>运动生理学（一）</t>
  </si>
  <si>
    <t>TYST003A</t>
  </si>
  <si>
    <t>运动生理学（二）</t>
  </si>
  <si>
    <t>TYST003B</t>
  </si>
  <si>
    <t>学校体育学</t>
  </si>
  <si>
    <t>TYST005S</t>
  </si>
  <si>
    <t>小学体育教学法</t>
  </si>
  <si>
    <t>TYST079S</t>
  </si>
  <si>
    <t>运动心理学</t>
  </si>
  <si>
    <t>TYST056S</t>
  </si>
  <si>
    <t>体育保健学</t>
  </si>
  <si>
    <t>TYST004S</t>
  </si>
  <si>
    <t>运动训练学</t>
  </si>
  <si>
    <t>TYST008S</t>
  </si>
  <si>
    <t>体育科学研究方法</t>
  </si>
  <si>
    <t>TYST009S</t>
  </si>
  <si>
    <t>体育游戏</t>
  </si>
  <si>
    <t>TYST006S</t>
  </si>
  <si>
    <t>运动营养学</t>
  </si>
  <si>
    <t>TYST011S</t>
  </si>
  <si>
    <t>田径（一）</t>
  </si>
  <si>
    <t>TYST018A</t>
  </si>
  <si>
    <t>TYST018B</t>
  </si>
  <si>
    <t>体操（一）</t>
  </si>
  <si>
    <t>TYST019A</t>
  </si>
  <si>
    <t>体操（二）</t>
  </si>
  <si>
    <t>TYST019B</t>
  </si>
  <si>
    <t>篮球</t>
  </si>
  <si>
    <t>TYST012S</t>
  </si>
  <si>
    <t>4/15</t>
  </si>
  <si>
    <t>排球</t>
  </si>
  <si>
    <t>TYST014S</t>
  </si>
  <si>
    <t>4/18</t>
  </si>
  <si>
    <t>足球</t>
  </si>
  <si>
    <t>TYST013S</t>
  </si>
  <si>
    <t>武术（一）</t>
  </si>
  <si>
    <t>TYST020A</t>
  </si>
  <si>
    <t>武术（二）</t>
  </si>
  <si>
    <t>TYST020B</t>
  </si>
  <si>
    <t>乒乓球</t>
  </si>
  <si>
    <t>TYST015S</t>
  </si>
  <si>
    <t>羽毛球</t>
  </si>
  <si>
    <t>TYST017S</t>
  </si>
  <si>
    <t>健美操</t>
  </si>
  <si>
    <t>TYST021S</t>
  </si>
  <si>
    <t>体育舞蹈</t>
  </si>
  <si>
    <t>TYST022S</t>
  </si>
  <si>
    <t>游泳</t>
  </si>
  <si>
    <t>TYST024S</t>
  </si>
  <si>
    <t>一周时间</t>
  </si>
  <si>
    <t>网球</t>
  </si>
  <si>
    <t>TYST016S</t>
  </si>
  <si>
    <t>田径专项（一）</t>
  </si>
  <si>
    <t>TYST064A</t>
  </si>
  <si>
    <t>6/18</t>
  </si>
  <si>
    <t>羽毛球专项（一）</t>
  </si>
  <si>
    <t>TYST065A</t>
  </si>
  <si>
    <t>乒乓球专项（一）</t>
  </si>
  <si>
    <t>TYST066A</t>
  </si>
  <si>
    <t>健美操专项（一）</t>
  </si>
  <si>
    <t>TYST067A</t>
  </si>
  <si>
    <t>武术专项（一）</t>
  </si>
  <si>
    <t>TYST068A</t>
  </si>
  <si>
    <t>篮球专项（一）</t>
  </si>
  <si>
    <t>TYST069A</t>
  </si>
  <si>
    <t>排球专项（一）</t>
  </si>
  <si>
    <t>TYST070A</t>
  </si>
  <si>
    <t>足球专项（一）</t>
  </si>
  <si>
    <t>TYST071A</t>
  </si>
  <si>
    <t>田径专项（二）</t>
  </si>
  <si>
    <t>TYST064B</t>
  </si>
  <si>
    <t>羽毛球专项（二）</t>
  </si>
  <si>
    <t>TYST065B</t>
  </si>
  <si>
    <t>乒乓球专项（二）</t>
  </si>
  <si>
    <t>TYST066B</t>
  </si>
  <si>
    <t>健美操专项（二）</t>
  </si>
  <si>
    <t>TYST067B</t>
  </si>
  <si>
    <t>武术专项（二）</t>
  </si>
  <si>
    <t>TYST068B</t>
  </si>
  <si>
    <t>篮球专项（二）</t>
  </si>
  <si>
    <t>TYST069B</t>
  </si>
  <si>
    <t>排球专项（二）</t>
  </si>
  <si>
    <t>TYST070B</t>
  </si>
  <si>
    <t>足球专项（二）</t>
  </si>
  <si>
    <t>TYST071B</t>
  </si>
  <si>
    <t>实践教学进程表</t>
  </si>
  <si>
    <t>项目序号</t>
  </si>
  <si>
    <t>项目名称</t>
  </si>
  <si>
    <t>总周数</t>
  </si>
  <si>
    <t>教学场所</t>
  </si>
  <si>
    <t>专业技能实训</t>
  </si>
  <si>
    <t>认知实习</t>
  </si>
  <si>
    <t>30</t>
  </si>
  <si>
    <t>考查</t>
  </si>
  <si>
    <t>校外</t>
  </si>
  <si>
    <t>其他实践活动</t>
  </si>
  <si>
    <t>校内</t>
  </si>
  <si>
    <t>★考试</t>
  </si>
  <si>
    <t>注：本实践课按周计算，在统计学时的情况下，按30学时/周计算</t>
  </si>
  <si>
    <t xml:space="preserve">2022级师范综合素质课教学进程表 </t>
  </si>
  <si>
    <t>专业名称：XXXX</t>
  </si>
  <si>
    <t>XXXX/XX/XX</t>
  </si>
  <si>
    <t>思想道德修养与法律基础(一)</t>
  </si>
  <si>
    <t>思想道德修养与法律基础(二)</t>
  </si>
  <si>
    <t>全校,理论课程2学分，假期实践1学分。</t>
  </si>
  <si>
    <t>毛泽东思想和中国特色社会主义理论体系概论(二)</t>
  </si>
  <si>
    <t>体育与健康(一)</t>
  </si>
  <si>
    <t>XXGG004A</t>
  </si>
  <si>
    <t>非体育专业学生</t>
  </si>
  <si>
    <t>体育与健康(二)</t>
  </si>
  <si>
    <t>XXGG004B</t>
  </si>
  <si>
    <t>体育与健康(三)</t>
  </si>
  <si>
    <t>XXGG004C</t>
  </si>
  <si>
    <t>体育与健康(四)</t>
  </si>
  <si>
    <t>XXGG004D</t>
  </si>
  <si>
    <t>2/2</t>
  </si>
  <si>
    <t>大学生心理健康与教育（五）</t>
  </si>
  <si>
    <t>XXGG006E</t>
  </si>
  <si>
    <t>计算机应用基础</t>
  </si>
  <si>
    <t>XXGG007S</t>
  </si>
  <si>
    <t>计算机系专业学生</t>
  </si>
  <si>
    <t>非计算机系专业学生</t>
  </si>
  <si>
    <t>全校开课，由学院安排.第一学年开课</t>
  </si>
  <si>
    <t>师范类专业</t>
  </si>
  <si>
    <t>规范书写与书法训练（一）</t>
  </si>
  <si>
    <t>XXGG018A</t>
  </si>
  <si>
    <t>规范书写与书法训练（二）</t>
  </si>
  <si>
    <t>XXGG018B</t>
  </si>
  <si>
    <t>普通话与教师口语技能（一）</t>
  </si>
  <si>
    <t>XXGG019A</t>
  </si>
  <si>
    <t>普通话与教师口语技能（二）</t>
  </si>
  <si>
    <t>XXGG019B</t>
  </si>
  <si>
    <t>教育教学知识与能力</t>
  </si>
  <si>
    <t>XXGG021S</t>
  </si>
  <si>
    <t>创新创业与就业指导</t>
  </si>
  <si>
    <t>30/14</t>
  </si>
  <si>
    <t>毕业论文</t>
  </si>
  <si>
    <t>校内公选课待审核后另行公布</t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</si>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</sst>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3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b/>
      <sz val="14"/>
      <color theme="1"/>
      <name val="宋体"/>
      <charset val="134"/>
    </font>
    <font>
      <sz val="14"/>
      <name val="宋体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12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2"/>
      <name val="宋体"/>
      <charset val="134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/>
    <xf numFmtId="0" fontId="0" fillId="7" borderId="15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6" fillId="11" borderId="18" applyNumberFormat="0" applyAlignment="0" applyProtection="0">
      <alignment vertical="center"/>
    </xf>
    <xf numFmtId="0" fontId="27" fillId="11" borderId="14" applyNumberFormat="0" applyAlignment="0" applyProtection="0">
      <alignment vertical="center"/>
    </xf>
    <xf numFmtId="0" fontId="28" fillId="12" borderId="19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19" fillId="0" borderId="0"/>
    <xf numFmtId="0" fontId="30" fillId="0" borderId="21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0" borderId="0"/>
  </cellStyleXfs>
  <cellXfs count="14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7" xfId="51" applyNumberFormat="1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57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0" fillId="0" borderId="0" xfId="0" applyNumberFormat="1" applyFont="1" applyFill="1" applyAlignment="1"/>
    <xf numFmtId="0" fontId="2" fillId="0" borderId="7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/>
    </xf>
    <xf numFmtId="0" fontId="0" fillId="0" borderId="0" xfId="0" applyNumberForma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0" fontId="0" fillId="0" borderId="7" xfId="0" applyBorder="1">
      <alignment vertical="center"/>
    </xf>
    <xf numFmtId="0" fontId="2" fillId="0" borderId="7" xfId="0" applyFont="1" applyFill="1" applyBorder="1" applyAlignment="1">
      <alignment vertical="center" wrapText="1"/>
    </xf>
    <xf numFmtId="49" fontId="0" fillId="0" borderId="7" xfId="0" applyNumberFormat="1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NumberFormat="1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0" fontId="11" fillId="0" borderId="7" xfId="51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Alignment="1">
      <alignment horizontal="center" vertical="center" wrapText="1"/>
    </xf>
    <xf numFmtId="57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7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0" fillId="0" borderId="0" xfId="0" applyBorder="1">
      <alignment vertical="center"/>
    </xf>
    <xf numFmtId="0" fontId="10" fillId="0" borderId="6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176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76" fontId="11" fillId="0" borderId="10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11" fillId="0" borderId="10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/>
    <xf numFmtId="0" fontId="0" fillId="0" borderId="0" xfId="52"/>
    <xf numFmtId="0" fontId="12" fillId="0" borderId="0" xfId="52" applyFont="1" applyAlignment="1">
      <alignment horizontal="center"/>
    </xf>
    <xf numFmtId="0" fontId="0" fillId="0" borderId="7" xfId="52" applyBorder="1" applyAlignment="1">
      <alignment horizontal="center" vertical="center"/>
    </xf>
    <xf numFmtId="0" fontId="0" fillId="0" borderId="7" xfId="52" applyBorder="1" applyAlignment="1">
      <alignment vertical="center"/>
    </xf>
    <xf numFmtId="0" fontId="0" fillId="0" borderId="7" xfId="52" applyBorder="1" applyAlignment="1">
      <alignment vertical="center" wrapText="1"/>
    </xf>
    <xf numFmtId="0" fontId="0" fillId="0" borderId="2" xfId="52" applyBorder="1" applyAlignment="1">
      <alignment horizontal="center" vertical="center"/>
    </xf>
    <xf numFmtId="10" fontId="0" fillId="0" borderId="7" xfId="52" applyNumberFormat="1" applyBorder="1" applyAlignment="1">
      <alignment vertical="center"/>
    </xf>
    <xf numFmtId="10" fontId="0" fillId="0" borderId="2" xfId="52" applyNumberFormat="1" applyBorder="1" applyAlignment="1">
      <alignment horizontal="center" vertical="center"/>
    </xf>
    <xf numFmtId="0" fontId="0" fillId="0" borderId="5" xfId="52" applyBorder="1" applyAlignment="1">
      <alignment horizontal="center" vertical="center"/>
    </xf>
    <xf numFmtId="0" fontId="0" fillId="0" borderId="6" xfId="52" applyBorder="1" applyAlignment="1">
      <alignment horizontal="center" vertical="center"/>
    </xf>
    <xf numFmtId="0" fontId="0" fillId="0" borderId="2" xfId="52" applyBorder="1" applyAlignment="1">
      <alignment vertical="center"/>
    </xf>
    <xf numFmtId="9" fontId="0" fillId="0" borderId="7" xfId="52" applyNumberFormat="1" applyBorder="1" applyAlignment="1">
      <alignment vertical="center"/>
    </xf>
    <xf numFmtId="9" fontId="0" fillId="0" borderId="7" xfId="52" applyNumberFormat="1" applyBorder="1" applyAlignment="1">
      <alignment horizontal="center" vertical="center"/>
    </xf>
    <xf numFmtId="10" fontId="0" fillId="0" borderId="3" xfId="52" applyNumberFormat="1" applyBorder="1" applyAlignment="1">
      <alignment horizontal="center" vertical="center"/>
    </xf>
    <xf numFmtId="0" fontId="0" fillId="0" borderId="4" xfId="52" applyBorder="1" applyAlignment="1">
      <alignment horizontal="center" vertical="center"/>
    </xf>
    <xf numFmtId="0" fontId="0" fillId="0" borderId="9" xfId="52" applyBorder="1" applyAlignment="1">
      <alignment horizontal="center" vertical="center"/>
    </xf>
    <xf numFmtId="9" fontId="0" fillId="0" borderId="3" xfId="52" applyNumberFormat="1" applyBorder="1" applyAlignment="1">
      <alignment horizontal="center" vertical="center"/>
    </xf>
    <xf numFmtId="0" fontId="0" fillId="0" borderId="10" xfId="52" applyBorder="1" applyAlignment="1">
      <alignment horizontal="center"/>
    </xf>
    <xf numFmtId="0" fontId="2" fillId="0" borderId="5" xfId="0" applyFont="1" applyFill="1" applyBorder="1" applyAlignment="1">
      <alignment vertical="center" wrapText="1"/>
    </xf>
    <xf numFmtId="0" fontId="4" fillId="0" borderId="7" xfId="5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49" fontId="7" fillId="0" borderId="0" xfId="0" applyNumberFormat="1" applyFont="1">
      <alignment vertical="center"/>
    </xf>
    <xf numFmtId="0" fontId="0" fillId="0" borderId="0" xfId="0" applyNumberFormat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体育系教学计划_修订2013.7.5 2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常规_体育系教学计划_修订2013.7.5" xfId="31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44"/>
  <sheetViews>
    <sheetView tabSelected="1" workbookViewId="0">
      <selection activeCell="K36" sqref="K36"/>
    </sheetView>
  </sheetViews>
  <sheetFormatPr defaultColWidth="9" defaultRowHeight="13.8"/>
  <cols>
    <col min="1" max="1" width="2.37962962962963" customWidth="1"/>
    <col min="2" max="2" width="3.25" customWidth="1"/>
    <col min="3" max="3" width="3.12962962962963" customWidth="1"/>
    <col min="4" max="4" width="21.6296296296296" customWidth="1"/>
    <col min="5" max="5" width="7.25" customWidth="1"/>
    <col min="6" max="6" width="2.62962962962963" customWidth="1"/>
    <col min="7" max="7" width="5.75" customWidth="1"/>
    <col min="8" max="10" width="4.87962962962963" customWidth="1"/>
    <col min="11" max="16" width="4.5" style="46" customWidth="1"/>
    <col min="17" max="18" width="2.5" customWidth="1"/>
    <col min="19" max="19" width="15.8796296296296" customWidth="1"/>
  </cols>
  <sheetData>
    <row r="1" ht="17.4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47"/>
      <c r="L2" s="58"/>
      <c r="M2" s="58"/>
      <c r="N2" s="29">
        <v>44854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138" t="s">
        <v>10</v>
      </c>
      <c r="L3" s="139"/>
      <c r="M3" s="139"/>
      <c r="N3" s="139"/>
      <c r="O3" s="139"/>
      <c r="P3" s="140"/>
      <c r="Q3" s="143" t="s">
        <v>11</v>
      </c>
      <c r="R3" s="143" t="s">
        <v>12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138" t="s">
        <v>17</v>
      </c>
      <c r="L4" s="140"/>
      <c r="M4" s="138" t="s">
        <v>18</v>
      </c>
      <c r="N4" s="140"/>
      <c r="O4" s="138" t="s">
        <v>19</v>
      </c>
      <c r="P4" s="140"/>
      <c r="Q4" s="144"/>
      <c r="R4" s="144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49">
        <v>1</v>
      </c>
      <c r="L5" s="49">
        <v>2</v>
      </c>
      <c r="M5" s="49">
        <v>3</v>
      </c>
      <c r="N5" s="49">
        <v>4</v>
      </c>
      <c r="O5" s="49">
        <v>5</v>
      </c>
      <c r="P5" s="49">
        <v>6</v>
      </c>
      <c r="Q5" s="144"/>
      <c r="R5" s="144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145"/>
      <c r="R6" s="145"/>
      <c r="S6" s="11"/>
    </row>
    <row r="7" ht="24.75" customHeight="1" spans="1:19">
      <c r="A7" s="5" t="s">
        <v>21</v>
      </c>
      <c r="B7" s="5" t="s">
        <v>22</v>
      </c>
      <c r="C7" s="13">
        <v>1</v>
      </c>
      <c r="D7" s="13" t="s">
        <v>23</v>
      </c>
      <c r="E7" s="13" t="s">
        <v>24</v>
      </c>
      <c r="F7" s="13" t="s">
        <v>25</v>
      </c>
      <c r="G7" s="13">
        <v>72</v>
      </c>
      <c r="H7" s="13">
        <v>36</v>
      </c>
      <c r="I7" s="13">
        <v>36</v>
      </c>
      <c r="J7" s="13">
        <v>4</v>
      </c>
      <c r="K7" s="36" t="s">
        <v>26</v>
      </c>
      <c r="L7" s="36"/>
      <c r="M7" s="36"/>
      <c r="N7" s="36"/>
      <c r="O7" s="36"/>
      <c r="P7" s="36"/>
      <c r="Q7" s="13" t="s">
        <v>27</v>
      </c>
      <c r="R7" s="13"/>
      <c r="S7" s="13" t="s">
        <v>28</v>
      </c>
    </row>
    <row r="8" ht="24.75" customHeight="1" spans="1:19">
      <c r="A8" s="9"/>
      <c r="B8" s="9"/>
      <c r="C8" s="13">
        <v>2</v>
      </c>
      <c r="D8" s="13" t="s">
        <v>29</v>
      </c>
      <c r="E8" s="13" t="s">
        <v>30</v>
      </c>
      <c r="F8" s="13" t="s">
        <v>25</v>
      </c>
      <c r="G8" s="13">
        <v>20</v>
      </c>
      <c r="H8" s="13">
        <v>15</v>
      </c>
      <c r="I8" s="13">
        <v>5</v>
      </c>
      <c r="J8" s="13">
        <v>1</v>
      </c>
      <c r="K8" s="36" t="s">
        <v>31</v>
      </c>
      <c r="L8" s="36" t="s">
        <v>31</v>
      </c>
      <c r="M8" s="36" t="s">
        <v>31</v>
      </c>
      <c r="N8" s="36" t="s">
        <v>31</v>
      </c>
      <c r="O8" s="36" t="s">
        <v>31</v>
      </c>
      <c r="P8" s="36"/>
      <c r="Q8" s="13" t="s">
        <v>27</v>
      </c>
      <c r="R8" s="13"/>
      <c r="S8" s="13" t="s">
        <v>32</v>
      </c>
    </row>
    <row r="9" ht="24.75" customHeight="1" spans="1:19">
      <c r="A9" s="9"/>
      <c r="B9" s="9"/>
      <c r="C9" s="13">
        <v>3</v>
      </c>
      <c r="D9" s="13" t="s">
        <v>33</v>
      </c>
      <c r="E9" s="13" t="s">
        <v>34</v>
      </c>
      <c r="F9" s="13" t="s">
        <v>25</v>
      </c>
      <c r="G9" s="13">
        <v>30</v>
      </c>
      <c r="H9" s="13">
        <v>24</v>
      </c>
      <c r="I9" s="13">
        <v>6</v>
      </c>
      <c r="J9" s="13">
        <v>2</v>
      </c>
      <c r="K9" s="36" t="s">
        <v>35</v>
      </c>
      <c r="L9" s="36"/>
      <c r="M9" s="36"/>
      <c r="N9" s="36"/>
      <c r="O9" s="36"/>
      <c r="P9" s="36"/>
      <c r="Q9" s="42" t="s">
        <v>36</v>
      </c>
      <c r="R9" s="13"/>
      <c r="S9" s="13" t="s">
        <v>28</v>
      </c>
    </row>
    <row r="10" ht="24.75" customHeight="1" spans="1:19">
      <c r="A10" s="9"/>
      <c r="B10" s="9"/>
      <c r="C10" s="13">
        <v>4</v>
      </c>
      <c r="D10" s="13" t="s">
        <v>37</v>
      </c>
      <c r="E10" s="13" t="s">
        <v>38</v>
      </c>
      <c r="F10" s="13" t="s">
        <v>25</v>
      </c>
      <c r="G10" s="13">
        <v>36</v>
      </c>
      <c r="H10" s="13">
        <v>28</v>
      </c>
      <c r="I10" s="13">
        <v>8</v>
      </c>
      <c r="J10" s="13">
        <v>2</v>
      </c>
      <c r="K10" s="141"/>
      <c r="L10" s="36" t="s">
        <v>39</v>
      </c>
      <c r="M10" s="36"/>
      <c r="N10" s="36"/>
      <c r="O10" s="36"/>
      <c r="P10" s="36"/>
      <c r="Q10" s="42" t="s">
        <v>36</v>
      </c>
      <c r="R10" s="13"/>
      <c r="S10" s="13" t="s">
        <v>28</v>
      </c>
    </row>
    <row r="11" ht="24.75" customHeight="1" spans="1:19">
      <c r="A11" s="9"/>
      <c r="B11" s="9"/>
      <c r="C11" s="13">
        <v>5</v>
      </c>
      <c r="D11" s="13" t="s">
        <v>40</v>
      </c>
      <c r="E11" s="13" t="s">
        <v>41</v>
      </c>
      <c r="F11" s="13" t="s">
        <v>42</v>
      </c>
      <c r="G11" s="13">
        <v>54</v>
      </c>
      <c r="H11" s="13">
        <v>54</v>
      </c>
      <c r="I11" s="13">
        <v>0</v>
      </c>
      <c r="J11" s="13">
        <v>3</v>
      </c>
      <c r="K11" s="13"/>
      <c r="L11" s="13"/>
      <c r="M11" s="13" t="s">
        <v>43</v>
      </c>
      <c r="N11" s="36"/>
      <c r="O11" s="36"/>
      <c r="P11" s="36"/>
      <c r="Q11" s="42" t="s">
        <v>36</v>
      </c>
      <c r="R11" s="36"/>
      <c r="S11" s="13" t="s">
        <v>28</v>
      </c>
    </row>
    <row r="12" ht="24.75" customHeight="1" spans="1:19">
      <c r="A12" s="9"/>
      <c r="B12" s="9"/>
      <c r="C12" s="13">
        <v>6</v>
      </c>
      <c r="D12" s="13" t="s">
        <v>44</v>
      </c>
      <c r="E12" s="13" t="s">
        <v>45</v>
      </c>
      <c r="F12" s="13" t="s">
        <v>25</v>
      </c>
      <c r="G12" s="13">
        <v>36</v>
      </c>
      <c r="H12" s="13">
        <v>28</v>
      </c>
      <c r="I12" s="13">
        <v>8</v>
      </c>
      <c r="J12" s="13">
        <v>2</v>
      </c>
      <c r="K12" s="36"/>
      <c r="L12" s="36"/>
      <c r="M12" s="36"/>
      <c r="N12" s="36" t="s">
        <v>39</v>
      </c>
      <c r="O12" s="36"/>
      <c r="P12" s="36"/>
      <c r="Q12" s="42" t="s">
        <v>36</v>
      </c>
      <c r="R12" s="36"/>
      <c r="S12" s="13" t="s">
        <v>28</v>
      </c>
    </row>
    <row r="13" ht="24.75" customHeight="1" spans="1:19">
      <c r="A13" s="9"/>
      <c r="B13" s="9"/>
      <c r="C13" s="13">
        <v>7</v>
      </c>
      <c r="D13" s="13" t="s">
        <v>46</v>
      </c>
      <c r="E13" s="13" t="s">
        <v>47</v>
      </c>
      <c r="F13" s="13" t="s">
        <v>25</v>
      </c>
      <c r="G13" s="13">
        <v>30</v>
      </c>
      <c r="H13" s="13">
        <v>20</v>
      </c>
      <c r="I13" s="13">
        <v>10</v>
      </c>
      <c r="J13" s="13">
        <v>1.4</v>
      </c>
      <c r="K13" s="36" t="s">
        <v>48</v>
      </c>
      <c r="L13" s="36"/>
      <c r="M13" s="36"/>
      <c r="N13" s="36"/>
      <c r="O13" s="36"/>
      <c r="P13" s="36"/>
      <c r="Q13" s="36" t="s">
        <v>27</v>
      </c>
      <c r="R13" s="36"/>
      <c r="S13" s="13" t="s">
        <v>28</v>
      </c>
    </row>
    <row r="14" ht="24.75" customHeight="1" spans="1:19">
      <c r="A14" s="9"/>
      <c r="B14" s="9"/>
      <c r="C14" s="13">
        <v>8</v>
      </c>
      <c r="D14" s="13" t="s">
        <v>49</v>
      </c>
      <c r="E14" s="13" t="s">
        <v>50</v>
      </c>
      <c r="F14" s="13" t="s">
        <v>25</v>
      </c>
      <c r="G14" s="13">
        <v>6</v>
      </c>
      <c r="H14" s="13">
        <v>4</v>
      </c>
      <c r="I14" s="13">
        <v>2</v>
      </c>
      <c r="J14" s="13">
        <v>0.2</v>
      </c>
      <c r="K14" s="36"/>
      <c r="L14" s="36" t="s">
        <v>51</v>
      </c>
      <c r="M14" s="36"/>
      <c r="N14" s="36"/>
      <c r="O14" s="36"/>
      <c r="P14" s="36"/>
      <c r="Q14" s="36" t="s">
        <v>27</v>
      </c>
      <c r="R14" s="36"/>
      <c r="S14" s="13" t="s">
        <v>28</v>
      </c>
    </row>
    <row r="15" ht="24.75" customHeight="1" spans="1:19">
      <c r="A15" s="9"/>
      <c r="B15" s="9"/>
      <c r="C15" s="13">
        <v>9</v>
      </c>
      <c r="D15" s="13" t="s">
        <v>52</v>
      </c>
      <c r="E15" s="13" t="s">
        <v>53</v>
      </c>
      <c r="F15" s="13" t="s">
        <v>25</v>
      </c>
      <c r="G15" s="13">
        <v>6</v>
      </c>
      <c r="H15" s="13">
        <v>4</v>
      </c>
      <c r="I15" s="13">
        <v>2</v>
      </c>
      <c r="J15" s="13">
        <v>0.2</v>
      </c>
      <c r="K15" s="36"/>
      <c r="L15" s="36"/>
      <c r="M15" s="36" t="s">
        <v>51</v>
      </c>
      <c r="N15" s="36"/>
      <c r="O15" s="36"/>
      <c r="P15" s="36"/>
      <c r="Q15" s="36" t="s">
        <v>27</v>
      </c>
      <c r="R15" s="36"/>
      <c r="S15" s="13" t="s">
        <v>28</v>
      </c>
    </row>
    <row r="16" ht="24.75" customHeight="1" spans="1:19">
      <c r="A16" s="9"/>
      <c r="B16" s="9"/>
      <c r="C16" s="13">
        <v>10</v>
      </c>
      <c r="D16" s="13" t="s">
        <v>54</v>
      </c>
      <c r="E16" s="13" t="s">
        <v>55</v>
      </c>
      <c r="F16" s="13" t="s">
        <v>25</v>
      </c>
      <c r="G16" s="13">
        <v>6</v>
      </c>
      <c r="H16" s="13">
        <v>4</v>
      </c>
      <c r="I16" s="13">
        <v>2</v>
      </c>
      <c r="J16" s="13">
        <v>0.2</v>
      </c>
      <c r="K16" s="36"/>
      <c r="L16" s="36"/>
      <c r="M16" s="36"/>
      <c r="N16" s="36" t="s">
        <v>51</v>
      </c>
      <c r="O16" s="36"/>
      <c r="P16" s="36"/>
      <c r="Q16" s="36" t="s">
        <v>27</v>
      </c>
      <c r="R16" s="36"/>
      <c r="S16" s="13" t="s">
        <v>28</v>
      </c>
    </row>
    <row r="17" ht="24.75" customHeight="1" spans="1:19">
      <c r="A17" s="9"/>
      <c r="B17" s="9"/>
      <c r="C17" s="13">
        <v>11</v>
      </c>
      <c r="D17" s="13" t="s">
        <v>56</v>
      </c>
      <c r="E17" s="13" t="s">
        <v>57</v>
      </c>
      <c r="F17" s="13" t="s">
        <v>42</v>
      </c>
      <c r="G17" s="13">
        <v>8</v>
      </c>
      <c r="H17" s="13">
        <v>4</v>
      </c>
      <c r="I17" s="13">
        <v>4</v>
      </c>
      <c r="J17" s="13">
        <v>0.5</v>
      </c>
      <c r="K17" s="36" t="s">
        <v>58</v>
      </c>
      <c r="L17" s="36"/>
      <c r="M17" s="36"/>
      <c r="N17" s="36"/>
      <c r="O17" s="36"/>
      <c r="P17" s="36"/>
      <c r="Q17" s="36" t="s">
        <v>27</v>
      </c>
      <c r="R17" s="36"/>
      <c r="S17" s="13" t="s">
        <v>28</v>
      </c>
    </row>
    <row r="18" ht="24.75" customHeight="1" spans="1:19">
      <c r="A18" s="9"/>
      <c r="B18" s="9"/>
      <c r="C18" s="13">
        <v>12</v>
      </c>
      <c r="D18" s="13" t="s">
        <v>59</v>
      </c>
      <c r="E18" s="13" t="s">
        <v>60</v>
      </c>
      <c r="F18" s="13" t="s">
        <v>42</v>
      </c>
      <c r="G18" s="13">
        <v>8</v>
      </c>
      <c r="H18" s="13">
        <v>4</v>
      </c>
      <c r="I18" s="13">
        <v>4</v>
      </c>
      <c r="J18" s="13">
        <v>0.5</v>
      </c>
      <c r="K18" s="36"/>
      <c r="L18" s="36" t="s">
        <v>58</v>
      </c>
      <c r="M18" s="36"/>
      <c r="N18" s="36"/>
      <c r="O18" s="36"/>
      <c r="P18" s="36"/>
      <c r="Q18" s="36" t="s">
        <v>27</v>
      </c>
      <c r="R18" s="36"/>
      <c r="S18" s="13" t="s">
        <v>28</v>
      </c>
    </row>
    <row r="19" ht="24.75" customHeight="1" spans="1:19">
      <c r="A19" s="9"/>
      <c r="B19" s="9"/>
      <c r="C19" s="13">
        <v>13</v>
      </c>
      <c r="D19" s="13" t="s">
        <v>61</v>
      </c>
      <c r="E19" s="13" t="s">
        <v>62</v>
      </c>
      <c r="F19" s="13" t="s">
        <v>42</v>
      </c>
      <c r="G19" s="13">
        <v>8</v>
      </c>
      <c r="H19" s="13">
        <v>4</v>
      </c>
      <c r="I19" s="13">
        <v>4</v>
      </c>
      <c r="J19" s="13">
        <v>0.5</v>
      </c>
      <c r="K19" s="36"/>
      <c r="L19" s="36"/>
      <c r="M19" s="36" t="s">
        <v>58</v>
      </c>
      <c r="N19" s="36"/>
      <c r="O19" s="36"/>
      <c r="P19" s="36"/>
      <c r="Q19" s="36" t="s">
        <v>27</v>
      </c>
      <c r="R19" s="36"/>
      <c r="S19" s="13" t="s">
        <v>28</v>
      </c>
    </row>
    <row r="20" ht="24.75" customHeight="1" spans="1:19">
      <c r="A20" s="9"/>
      <c r="B20" s="9"/>
      <c r="C20" s="13">
        <v>14</v>
      </c>
      <c r="D20" s="13" t="s">
        <v>63</v>
      </c>
      <c r="E20" s="13" t="s">
        <v>64</v>
      </c>
      <c r="F20" s="13" t="s">
        <v>42</v>
      </c>
      <c r="G20" s="13">
        <v>8</v>
      </c>
      <c r="H20" s="13">
        <v>4</v>
      </c>
      <c r="I20" s="13">
        <v>4</v>
      </c>
      <c r="J20" s="13">
        <v>0.5</v>
      </c>
      <c r="K20" s="36"/>
      <c r="L20" s="36"/>
      <c r="M20" s="36"/>
      <c r="N20" s="36" t="s">
        <v>58</v>
      </c>
      <c r="O20" s="36"/>
      <c r="P20" s="36"/>
      <c r="Q20" s="36" t="s">
        <v>27</v>
      </c>
      <c r="R20" s="36"/>
      <c r="S20" s="13" t="s">
        <v>28</v>
      </c>
    </row>
    <row r="21" ht="24.75" customHeight="1" spans="1:19">
      <c r="A21" s="9"/>
      <c r="B21" s="9"/>
      <c r="C21" s="13">
        <v>15</v>
      </c>
      <c r="D21" s="13" t="s">
        <v>65</v>
      </c>
      <c r="E21" s="13" t="s">
        <v>66</v>
      </c>
      <c r="F21" s="13" t="s">
        <v>42</v>
      </c>
      <c r="G21" s="13">
        <v>18</v>
      </c>
      <c r="H21" s="13">
        <v>18</v>
      </c>
      <c r="I21" s="13">
        <v>0</v>
      </c>
      <c r="J21" s="13">
        <v>1</v>
      </c>
      <c r="K21" s="36" t="s">
        <v>67</v>
      </c>
      <c r="L21" s="36"/>
      <c r="M21" s="36"/>
      <c r="N21" s="36"/>
      <c r="O21" s="36"/>
      <c r="P21" s="36"/>
      <c r="Q21" s="36" t="s">
        <v>27</v>
      </c>
      <c r="R21" s="36"/>
      <c r="S21" s="13" t="s">
        <v>28</v>
      </c>
    </row>
    <row r="22" ht="24.75" customHeight="1" spans="1:19">
      <c r="A22" s="9"/>
      <c r="B22" s="9"/>
      <c r="C22" s="13">
        <v>16</v>
      </c>
      <c r="D22" s="13" t="s">
        <v>68</v>
      </c>
      <c r="E22" s="13" t="s">
        <v>69</v>
      </c>
      <c r="F22" s="13" t="s">
        <v>25</v>
      </c>
      <c r="G22" s="13">
        <v>30</v>
      </c>
      <c r="H22" s="13">
        <v>20</v>
      </c>
      <c r="I22" s="13">
        <v>10</v>
      </c>
      <c r="J22" s="13">
        <v>2</v>
      </c>
      <c r="K22" s="36" t="s">
        <v>70</v>
      </c>
      <c r="L22" s="36"/>
      <c r="M22" s="36"/>
      <c r="N22" s="36"/>
      <c r="O22" s="36"/>
      <c r="P22" s="36"/>
      <c r="Q22" s="36" t="s">
        <v>27</v>
      </c>
      <c r="R22" s="36"/>
      <c r="S22" s="13" t="s">
        <v>71</v>
      </c>
    </row>
    <row r="23" ht="24.75" customHeight="1" spans="1:19">
      <c r="A23" s="9"/>
      <c r="B23" s="9"/>
      <c r="C23" s="13">
        <v>17</v>
      </c>
      <c r="D23" s="13" t="s">
        <v>72</v>
      </c>
      <c r="E23" s="13" t="s">
        <v>73</v>
      </c>
      <c r="F23" s="13" t="s">
        <v>25</v>
      </c>
      <c r="G23" s="13">
        <v>60</v>
      </c>
      <c r="H23" s="13">
        <v>30</v>
      </c>
      <c r="I23" s="13">
        <v>30</v>
      </c>
      <c r="J23" s="13">
        <v>4</v>
      </c>
      <c r="K23" s="36"/>
      <c r="L23" s="36"/>
      <c r="M23" s="36"/>
      <c r="N23" s="36" t="s">
        <v>74</v>
      </c>
      <c r="O23" s="36"/>
      <c r="P23" s="36"/>
      <c r="Q23" s="36" t="s">
        <v>27</v>
      </c>
      <c r="R23" s="36"/>
      <c r="S23" s="13" t="s">
        <v>28</v>
      </c>
    </row>
    <row r="24" ht="24.75" customHeight="1" spans="1:19">
      <c r="A24" s="9"/>
      <c r="B24" s="9"/>
      <c r="C24" s="13">
        <v>18</v>
      </c>
      <c r="D24" s="13" t="s">
        <v>75</v>
      </c>
      <c r="E24" s="13" t="s">
        <v>76</v>
      </c>
      <c r="F24" s="13" t="s">
        <v>77</v>
      </c>
      <c r="G24" s="13">
        <v>252</v>
      </c>
      <c r="H24" s="13">
        <v>0</v>
      </c>
      <c r="I24" s="13">
        <v>252</v>
      </c>
      <c r="J24" s="13">
        <v>14</v>
      </c>
      <c r="K24" s="36"/>
      <c r="L24" s="36"/>
      <c r="M24" s="36"/>
      <c r="N24" s="36"/>
      <c r="O24" s="141"/>
      <c r="P24" s="36" t="s">
        <v>78</v>
      </c>
      <c r="Q24" s="36" t="s">
        <v>27</v>
      </c>
      <c r="R24" s="36"/>
      <c r="S24" s="13" t="s">
        <v>28</v>
      </c>
    </row>
    <row r="25" ht="24.75" customHeight="1" spans="1:19">
      <c r="A25" s="9"/>
      <c r="B25" s="9"/>
      <c r="C25" s="13">
        <v>19</v>
      </c>
      <c r="D25" s="13" t="s">
        <v>79</v>
      </c>
      <c r="E25" s="13" t="s">
        <v>80</v>
      </c>
      <c r="F25" s="13" t="s">
        <v>25</v>
      </c>
      <c r="G25" s="13">
        <v>120</v>
      </c>
      <c r="H25" s="13">
        <v>60</v>
      </c>
      <c r="I25" s="13">
        <v>60</v>
      </c>
      <c r="J25" s="13">
        <v>4</v>
      </c>
      <c r="K25" s="36"/>
      <c r="L25" s="36"/>
      <c r="M25" s="36"/>
      <c r="N25" s="36"/>
      <c r="O25" s="36" t="s">
        <v>81</v>
      </c>
      <c r="P25" s="36"/>
      <c r="Q25" s="36" t="s">
        <v>27</v>
      </c>
      <c r="R25" s="36"/>
      <c r="S25" s="13" t="s">
        <v>28</v>
      </c>
    </row>
    <row r="26" ht="21.75" customHeight="1" spans="1:19">
      <c r="A26" s="9"/>
      <c r="B26" s="11"/>
      <c r="C26" s="15" t="s">
        <v>82</v>
      </c>
      <c r="D26" s="15"/>
      <c r="E26" s="15"/>
      <c r="F26" s="15"/>
      <c r="G26" s="15">
        <f>SUM(G7:G25)-G23-G25</f>
        <v>628</v>
      </c>
      <c r="H26" s="15">
        <f>SUM(H7:H25)-H23-H25</f>
        <v>271</v>
      </c>
      <c r="I26" s="15">
        <f>SUM(I7:I25)-I23-I25</f>
        <v>357</v>
      </c>
      <c r="J26" s="15">
        <f>SUM(J7:J25)-J23-J25</f>
        <v>35</v>
      </c>
      <c r="K26" s="39"/>
      <c r="L26" s="39"/>
      <c r="M26" s="39"/>
      <c r="N26" s="39"/>
      <c r="O26" s="39"/>
      <c r="P26" s="39"/>
      <c r="Q26" s="15"/>
      <c r="R26" s="15"/>
      <c r="S26" s="13"/>
    </row>
    <row r="27" ht="21.75" customHeight="1" spans="1:19">
      <c r="A27" s="9"/>
      <c r="B27" s="5" t="s">
        <v>83</v>
      </c>
      <c r="C27" s="13">
        <v>1</v>
      </c>
      <c r="D27" s="13" t="s">
        <v>84</v>
      </c>
      <c r="E27" s="13" t="s">
        <v>85</v>
      </c>
      <c r="F27" s="13" t="s">
        <v>25</v>
      </c>
      <c r="G27" s="13">
        <v>30</v>
      </c>
      <c r="H27" s="13">
        <v>15</v>
      </c>
      <c r="I27" s="13">
        <v>15</v>
      </c>
      <c r="J27" s="13">
        <v>2</v>
      </c>
      <c r="K27" s="36" t="s">
        <v>35</v>
      </c>
      <c r="L27" s="36"/>
      <c r="M27" s="36"/>
      <c r="N27" s="36"/>
      <c r="O27" s="36"/>
      <c r="P27" s="36"/>
      <c r="Q27" s="42" t="s">
        <v>36</v>
      </c>
      <c r="R27" s="36"/>
      <c r="S27" s="13" t="s">
        <v>86</v>
      </c>
    </row>
    <row r="28" ht="21.75" customHeight="1" spans="1:19">
      <c r="A28" s="9"/>
      <c r="B28" s="9"/>
      <c r="C28" s="13">
        <v>2</v>
      </c>
      <c r="D28" s="13" t="s">
        <v>87</v>
      </c>
      <c r="E28" s="13" t="s">
        <v>88</v>
      </c>
      <c r="F28" s="13" t="s">
        <v>25</v>
      </c>
      <c r="G28" s="13">
        <v>36</v>
      </c>
      <c r="H28" s="13">
        <v>18</v>
      </c>
      <c r="I28" s="13">
        <v>18</v>
      </c>
      <c r="J28" s="13">
        <v>2</v>
      </c>
      <c r="K28" s="36"/>
      <c r="L28" s="36" t="s">
        <v>39</v>
      </c>
      <c r="M28" s="36"/>
      <c r="N28" s="36"/>
      <c r="O28" s="36"/>
      <c r="P28" s="36"/>
      <c r="Q28" s="42" t="s">
        <v>36</v>
      </c>
      <c r="R28" s="36"/>
      <c r="S28" s="13" t="s">
        <v>86</v>
      </c>
    </row>
    <row r="29" ht="21.75" customHeight="1" spans="1:19">
      <c r="A29" s="9"/>
      <c r="B29" s="9"/>
      <c r="C29" s="13">
        <v>3</v>
      </c>
      <c r="D29" s="13" t="s">
        <v>89</v>
      </c>
      <c r="E29" s="13" t="s">
        <v>90</v>
      </c>
      <c r="F29" s="13" t="s">
        <v>42</v>
      </c>
      <c r="G29" s="13">
        <v>30</v>
      </c>
      <c r="H29" s="13">
        <v>30</v>
      </c>
      <c r="I29" s="13">
        <v>0</v>
      </c>
      <c r="J29" s="13">
        <v>2</v>
      </c>
      <c r="K29" s="36" t="s">
        <v>35</v>
      </c>
      <c r="L29" s="36"/>
      <c r="M29" s="36"/>
      <c r="N29" s="36"/>
      <c r="O29" s="36"/>
      <c r="P29" s="36"/>
      <c r="Q29" s="42" t="s">
        <v>36</v>
      </c>
      <c r="R29" s="36"/>
      <c r="S29" s="13" t="s">
        <v>91</v>
      </c>
    </row>
    <row r="30" ht="22.5" customHeight="1" spans="1:19">
      <c r="A30" s="9"/>
      <c r="B30" s="9"/>
      <c r="C30" s="13">
        <v>4</v>
      </c>
      <c r="D30" s="13" t="s">
        <v>92</v>
      </c>
      <c r="E30" s="13" t="s">
        <v>93</v>
      </c>
      <c r="F30" s="13" t="s">
        <v>42</v>
      </c>
      <c r="G30" s="13">
        <v>36</v>
      </c>
      <c r="H30" s="13">
        <v>36</v>
      </c>
      <c r="I30" s="13">
        <v>0</v>
      </c>
      <c r="J30" s="13">
        <v>2</v>
      </c>
      <c r="K30" s="36"/>
      <c r="L30" s="36" t="s">
        <v>39</v>
      </c>
      <c r="M30" s="36"/>
      <c r="N30" s="36"/>
      <c r="O30" s="36"/>
      <c r="P30" s="36"/>
      <c r="Q30" s="42" t="s">
        <v>36</v>
      </c>
      <c r="R30" s="36"/>
      <c r="S30" s="13" t="s">
        <v>91</v>
      </c>
    </row>
    <row r="31" ht="22.5" customHeight="1" spans="1:19">
      <c r="A31" s="9"/>
      <c r="B31" s="9"/>
      <c r="C31" s="13">
        <v>5</v>
      </c>
      <c r="D31" s="13" t="s">
        <v>94</v>
      </c>
      <c r="E31" s="13" t="s">
        <v>95</v>
      </c>
      <c r="F31" s="13" t="s">
        <v>25</v>
      </c>
      <c r="G31" s="13">
        <v>15</v>
      </c>
      <c r="H31" s="13">
        <v>10</v>
      </c>
      <c r="I31" s="13">
        <v>5</v>
      </c>
      <c r="J31" s="13">
        <v>1</v>
      </c>
      <c r="K31" s="36" t="s">
        <v>48</v>
      </c>
      <c r="L31" s="36"/>
      <c r="M31" s="36"/>
      <c r="N31" s="36"/>
      <c r="O31" s="36"/>
      <c r="P31" s="36"/>
      <c r="Q31" s="36" t="s">
        <v>27</v>
      </c>
      <c r="R31" s="36"/>
      <c r="S31" s="13" t="s">
        <v>28</v>
      </c>
    </row>
    <row r="32" ht="22.5" customHeight="1" spans="1:19">
      <c r="A32" s="9"/>
      <c r="B32" s="9"/>
      <c r="C32" s="13">
        <v>6</v>
      </c>
      <c r="D32" s="13" t="s">
        <v>96</v>
      </c>
      <c r="E32" s="13" t="s">
        <v>97</v>
      </c>
      <c r="F32" s="13" t="s">
        <v>25</v>
      </c>
      <c r="G32" s="13">
        <v>18</v>
      </c>
      <c r="H32" s="13">
        <v>9</v>
      </c>
      <c r="I32" s="13">
        <v>9</v>
      </c>
      <c r="J32" s="13">
        <v>1</v>
      </c>
      <c r="K32" s="36"/>
      <c r="L32" s="36" t="s">
        <v>98</v>
      </c>
      <c r="M32" s="36"/>
      <c r="N32" s="36"/>
      <c r="O32" s="36"/>
      <c r="P32" s="36"/>
      <c r="Q32" s="36" t="s">
        <v>27</v>
      </c>
      <c r="R32" s="36"/>
      <c r="S32" s="13" t="s">
        <v>28</v>
      </c>
    </row>
    <row r="33" ht="22.5" customHeight="1" spans="1:19">
      <c r="A33" s="9"/>
      <c r="B33" s="9"/>
      <c r="C33" s="13">
        <v>7</v>
      </c>
      <c r="D33" s="13" t="s">
        <v>99</v>
      </c>
      <c r="E33" s="13" t="s">
        <v>100</v>
      </c>
      <c r="F33" s="13" t="s">
        <v>42</v>
      </c>
      <c r="G33" s="13">
        <v>36</v>
      </c>
      <c r="H33" s="13">
        <v>36</v>
      </c>
      <c r="I33" s="13">
        <v>0</v>
      </c>
      <c r="J33" s="13">
        <v>2</v>
      </c>
      <c r="K33" s="36"/>
      <c r="L33" s="36"/>
      <c r="M33" s="36"/>
      <c r="N33" s="36"/>
      <c r="O33" s="36" t="s">
        <v>39</v>
      </c>
      <c r="P33" s="36"/>
      <c r="Q33" s="42" t="s">
        <v>36</v>
      </c>
      <c r="R33" s="36"/>
      <c r="S33" s="13" t="s">
        <v>101</v>
      </c>
    </row>
    <row r="34" ht="22.5" customHeight="1" spans="1:19">
      <c r="A34" s="9"/>
      <c r="B34" s="9"/>
      <c r="C34" s="13">
        <v>8</v>
      </c>
      <c r="D34" s="13" t="s">
        <v>102</v>
      </c>
      <c r="E34" s="13" t="s">
        <v>103</v>
      </c>
      <c r="F34" s="13" t="s">
        <v>25</v>
      </c>
      <c r="G34" s="13">
        <v>15</v>
      </c>
      <c r="H34" s="13">
        <v>8</v>
      </c>
      <c r="I34" s="13">
        <v>7</v>
      </c>
      <c r="J34" s="13">
        <v>1</v>
      </c>
      <c r="K34" s="36" t="s">
        <v>48</v>
      </c>
      <c r="L34" s="36"/>
      <c r="M34" s="36"/>
      <c r="N34" s="36"/>
      <c r="O34" s="36"/>
      <c r="P34" s="36"/>
      <c r="Q34" s="42" t="s">
        <v>27</v>
      </c>
      <c r="R34" s="36"/>
      <c r="S34" s="13" t="s">
        <v>104</v>
      </c>
    </row>
    <row r="35" ht="22.5" customHeight="1" spans="1:19">
      <c r="A35" s="9"/>
      <c r="B35" s="9"/>
      <c r="C35" s="13">
        <v>9</v>
      </c>
      <c r="D35" s="13" t="s">
        <v>105</v>
      </c>
      <c r="E35" s="13" t="s">
        <v>106</v>
      </c>
      <c r="F35" s="13" t="s">
        <v>25</v>
      </c>
      <c r="G35" s="13">
        <v>18</v>
      </c>
      <c r="H35" s="13">
        <v>9</v>
      </c>
      <c r="I35" s="13">
        <v>9</v>
      </c>
      <c r="J35" s="13">
        <v>1</v>
      </c>
      <c r="K35" s="36"/>
      <c r="L35" s="36" t="s">
        <v>98</v>
      </c>
      <c r="M35" s="36"/>
      <c r="N35" s="36"/>
      <c r="O35" s="36"/>
      <c r="P35" s="36"/>
      <c r="Q35" s="42" t="s">
        <v>27</v>
      </c>
      <c r="R35" s="36"/>
      <c r="S35" s="13" t="s">
        <v>107</v>
      </c>
    </row>
    <row r="36" ht="27.75" customHeight="1" spans="1:19">
      <c r="A36" s="9"/>
      <c r="B36" s="135"/>
      <c r="C36" s="13">
        <v>10</v>
      </c>
      <c r="D36" s="13" t="s">
        <v>108</v>
      </c>
      <c r="E36" s="13" t="s">
        <v>109</v>
      </c>
      <c r="F36" s="13" t="s">
        <v>25</v>
      </c>
      <c r="G36" s="13">
        <v>18</v>
      </c>
      <c r="H36" s="13">
        <v>12</v>
      </c>
      <c r="I36" s="13">
        <v>6</v>
      </c>
      <c r="J36" s="13">
        <v>1</v>
      </c>
      <c r="K36" s="36"/>
      <c r="L36" s="36"/>
      <c r="M36" s="36"/>
      <c r="N36" s="36"/>
      <c r="O36" s="36" t="s">
        <v>98</v>
      </c>
      <c r="P36" s="36"/>
      <c r="Q36" s="36" t="s">
        <v>27</v>
      </c>
      <c r="R36" s="36"/>
      <c r="S36" s="13" t="s">
        <v>28</v>
      </c>
    </row>
    <row r="37" ht="27.75" customHeight="1" spans="1:19">
      <c r="A37" s="9"/>
      <c r="B37" s="135" t="s">
        <v>110</v>
      </c>
      <c r="C37" s="13">
        <v>11</v>
      </c>
      <c r="D37" s="13" t="s">
        <v>111</v>
      </c>
      <c r="E37" s="13"/>
      <c r="F37" s="13"/>
      <c r="G37" s="13">
        <v>32</v>
      </c>
      <c r="H37" s="13">
        <v>16</v>
      </c>
      <c r="I37" s="13">
        <v>16</v>
      </c>
      <c r="J37" s="13">
        <v>2</v>
      </c>
      <c r="K37" s="36"/>
      <c r="L37" s="36"/>
      <c r="M37" s="36"/>
      <c r="N37" s="36" t="s">
        <v>39</v>
      </c>
      <c r="O37" s="36"/>
      <c r="P37" s="36"/>
      <c r="Q37" s="36" t="s">
        <v>27</v>
      </c>
      <c r="R37" s="36"/>
      <c r="S37" s="13"/>
    </row>
    <row r="38" ht="24" customHeight="1" spans="1:19">
      <c r="A38" s="9"/>
      <c r="B38" s="135"/>
      <c r="C38" s="19" t="s">
        <v>82</v>
      </c>
      <c r="D38" s="20"/>
      <c r="E38" s="20"/>
      <c r="F38" s="21"/>
      <c r="G38" s="136">
        <f>SUM(G27:G37)</f>
        <v>284</v>
      </c>
      <c r="H38" s="136">
        <f>SUM(H27:H37)</f>
        <v>199</v>
      </c>
      <c r="I38" s="136">
        <f>SUM(I27:I37)</f>
        <v>85</v>
      </c>
      <c r="J38" s="136">
        <f>SUM(J27:J37)</f>
        <v>17</v>
      </c>
      <c r="K38" s="49"/>
      <c r="L38" s="49"/>
      <c r="M38" s="49"/>
      <c r="N38" s="49"/>
      <c r="O38" s="49"/>
      <c r="P38" s="49"/>
      <c r="Q38" s="13"/>
      <c r="R38" s="13"/>
      <c r="S38" s="44"/>
    </row>
    <row r="39" ht="19.5" customHeight="1" spans="1:19">
      <c r="A39" s="11"/>
      <c r="B39" s="19" t="s">
        <v>112</v>
      </c>
      <c r="C39" s="20"/>
      <c r="D39" s="20"/>
      <c r="E39" s="20"/>
      <c r="F39" s="21"/>
      <c r="G39" s="23">
        <f>G38+G26</f>
        <v>912</v>
      </c>
      <c r="H39" s="23">
        <f>H38+H26</f>
        <v>470</v>
      </c>
      <c r="I39" s="23">
        <f>I38+I26</f>
        <v>442</v>
      </c>
      <c r="J39" s="23">
        <f>J38+J26</f>
        <v>52</v>
      </c>
      <c r="K39" s="114">
        <v>9</v>
      </c>
      <c r="L39" s="114">
        <v>8</v>
      </c>
      <c r="M39" s="114">
        <v>3</v>
      </c>
      <c r="N39" s="114">
        <v>4</v>
      </c>
      <c r="O39" s="114">
        <v>3</v>
      </c>
      <c r="P39" s="114"/>
      <c r="Q39" s="15"/>
      <c r="R39" s="15"/>
      <c r="S39" s="44"/>
    </row>
    <row r="40" ht="24" customHeight="1" spans="1:19">
      <c r="A40" s="137"/>
      <c r="B40" s="137"/>
      <c r="C40" s="137"/>
      <c r="D40" s="25" t="s">
        <v>113</v>
      </c>
      <c r="E40" s="25"/>
      <c r="F40" s="25"/>
      <c r="G40" s="25"/>
      <c r="H40" s="25"/>
      <c r="I40" s="25"/>
      <c r="J40" s="25"/>
      <c r="K40" s="25"/>
      <c r="L40" s="25"/>
      <c r="M40" s="25" t="s">
        <v>114</v>
      </c>
      <c r="N40" s="25"/>
      <c r="O40" s="25"/>
      <c r="P40" s="25"/>
      <c r="Q40" s="25"/>
      <c r="R40" s="25"/>
      <c r="S40" s="146"/>
    </row>
    <row r="41" ht="41.25" customHeight="1" spans="1:19">
      <c r="A41" s="26" t="s">
        <v>115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</row>
    <row r="42" spans="1:19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</row>
    <row r="44" spans="14:14">
      <c r="N44" s="142"/>
    </row>
  </sheetData>
  <mergeCells count="32">
    <mergeCell ref="A1:S1"/>
    <mergeCell ref="A2:E2"/>
    <mergeCell ref="N2:S2"/>
    <mergeCell ref="G3:I3"/>
    <mergeCell ref="K3:P3"/>
    <mergeCell ref="K4:L4"/>
    <mergeCell ref="M4:N4"/>
    <mergeCell ref="O4:P4"/>
    <mergeCell ref="C26:F26"/>
    <mergeCell ref="C38:F38"/>
    <mergeCell ref="B39:F39"/>
    <mergeCell ref="D40:L40"/>
    <mergeCell ref="M40:O40"/>
    <mergeCell ref="P40:R40"/>
    <mergeCell ref="A41:S41"/>
    <mergeCell ref="A42:S42"/>
    <mergeCell ref="A3:A6"/>
    <mergeCell ref="A7:A39"/>
    <mergeCell ref="B3:B6"/>
    <mergeCell ref="B7:B26"/>
    <mergeCell ref="B27:B35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H7" sqref="H7"/>
    </sheetView>
  </sheetViews>
  <sheetFormatPr defaultColWidth="9" defaultRowHeight="13.8" outlineLevelCol="7"/>
  <cols>
    <col min="1" max="16384" width="9" style="117"/>
  </cols>
  <sheetData>
    <row r="1" ht="15.6" spans="1:8">
      <c r="A1" s="118" t="s">
        <v>116</v>
      </c>
      <c r="B1" s="118"/>
      <c r="C1" s="118"/>
      <c r="D1" s="118"/>
      <c r="E1" s="118"/>
      <c r="F1" s="118"/>
      <c r="G1" s="118"/>
      <c r="H1" s="118"/>
    </row>
    <row r="2" ht="27.6" spans="1:8">
      <c r="A2" s="119" t="s">
        <v>117</v>
      </c>
      <c r="B2" s="119"/>
      <c r="C2" s="119"/>
      <c r="D2" s="120" t="s">
        <v>118</v>
      </c>
      <c r="E2" s="121" t="s">
        <v>119</v>
      </c>
      <c r="F2" s="120" t="s">
        <v>9</v>
      </c>
      <c r="G2" s="121" t="s">
        <v>119</v>
      </c>
      <c r="H2" s="120" t="s">
        <v>13</v>
      </c>
    </row>
    <row r="3" spans="1:8">
      <c r="A3" s="122" t="s">
        <v>120</v>
      </c>
      <c r="B3" s="119" t="s">
        <v>121</v>
      </c>
      <c r="C3" s="120" t="s">
        <v>122</v>
      </c>
      <c r="D3" s="120">
        <f>'附件1 综合素质课教学进程表'!H26</f>
        <v>271</v>
      </c>
      <c r="E3" s="123">
        <f>D3/SUM($D$3:$D$10)</f>
        <v>0.106025039123631</v>
      </c>
      <c r="F3" s="122">
        <f>'附件1 综合素质课教学进程表'!J26</f>
        <v>35</v>
      </c>
      <c r="G3" s="124">
        <f>F3/SUM($F$3:$F$10)</f>
        <v>0.23972602739726</v>
      </c>
      <c r="H3" s="120"/>
    </row>
    <row r="4" spans="1:8">
      <c r="A4" s="125"/>
      <c r="B4" s="119"/>
      <c r="C4" s="120" t="s">
        <v>16</v>
      </c>
      <c r="D4" s="120">
        <f>'附件1 综合素质课教学进程表'!I26</f>
        <v>357</v>
      </c>
      <c r="E4" s="123">
        <f t="shared" ref="E4:E10" si="0">D4/SUM($D$3:$D$10)</f>
        <v>0.139671361502347</v>
      </c>
      <c r="F4" s="126"/>
      <c r="G4" s="126"/>
      <c r="H4" s="120"/>
    </row>
    <row r="5" spans="1:8">
      <c r="A5" s="125"/>
      <c r="B5" s="119" t="s">
        <v>123</v>
      </c>
      <c r="C5" s="120" t="s">
        <v>122</v>
      </c>
      <c r="D5" s="120">
        <f>专业课安排表!H47</f>
        <v>661</v>
      </c>
      <c r="E5" s="123">
        <f t="shared" si="0"/>
        <v>0.258607198748044</v>
      </c>
      <c r="F5" s="122">
        <f>专业课安排表!J47</f>
        <v>82</v>
      </c>
      <c r="G5" s="124">
        <f>F5/SUM($F$3:$F$10)</f>
        <v>0.561643835616438</v>
      </c>
      <c r="H5" s="120"/>
    </row>
    <row r="6" spans="1:8">
      <c r="A6" s="126"/>
      <c r="B6" s="119"/>
      <c r="C6" s="120" t="s">
        <v>16</v>
      </c>
      <c r="D6" s="120">
        <f>专业课安排表!I47</f>
        <v>767</v>
      </c>
      <c r="E6" s="123">
        <f t="shared" si="0"/>
        <v>0.300078247261346</v>
      </c>
      <c r="F6" s="126"/>
      <c r="G6" s="126"/>
      <c r="H6" s="120"/>
    </row>
    <row r="7" spans="1:8">
      <c r="A7" s="122" t="s">
        <v>83</v>
      </c>
      <c r="B7" s="119" t="s">
        <v>121</v>
      </c>
      <c r="C7" s="120" t="s">
        <v>122</v>
      </c>
      <c r="D7" s="120">
        <f>'附件1 综合素质课教学进程表'!H38</f>
        <v>199</v>
      </c>
      <c r="E7" s="123">
        <f t="shared" si="0"/>
        <v>0.0778560250391236</v>
      </c>
      <c r="F7" s="122">
        <f>'附件1 综合素质课教学进程表'!J38</f>
        <v>17</v>
      </c>
      <c r="G7" s="124">
        <f>F7/SUM($F$3:$F$10)</f>
        <v>0.116438356164384</v>
      </c>
      <c r="H7" s="120"/>
    </row>
    <row r="8" spans="1:8">
      <c r="A8" s="125"/>
      <c r="B8" s="119"/>
      <c r="C8" s="120" t="s">
        <v>16</v>
      </c>
      <c r="D8" s="120">
        <f>'附件1 综合素质课教学进程表'!I38</f>
        <v>85</v>
      </c>
      <c r="E8" s="123">
        <f t="shared" si="0"/>
        <v>0.0332550860719875</v>
      </c>
      <c r="F8" s="126"/>
      <c r="G8" s="126"/>
      <c r="H8" s="120"/>
    </row>
    <row r="9" spans="1:8">
      <c r="A9" s="125"/>
      <c r="B9" s="119" t="s">
        <v>123</v>
      </c>
      <c r="C9" s="120" t="s">
        <v>122</v>
      </c>
      <c r="D9" s="120">
        <f>专业课安排表!H64</f>
        <v>36</v>
      </c>
      <c r="E9" s="123">
        <f t="shared" si="0"/>
        <v>0.0140845070422535</v>
      </c>
      <c r="F9" s="122">
        <f>专业课安排表!J64</f>
        <v>12</v>
      </c>
      <c r="G9" s="124">
        <f>F9/SUM($F$3:$F$10)</f>
        <v>0.0821917808219178</v>
      </c>
      <c r="H9" s="120"/>
    </row>
    <row r="10" spans="1:8">
      <c r="A10" s="125"/>
      <c r="B10" s="122"/>
      <c r="C10" s="127" t="s">
        <v>16</v>
      </c>
      <c r="D10" s="127">
        <f>专业课安排表!I64</f>
        <v>180</v>
      </c>
      <c r="E10" s="123">
        <f t="shared" si="0"/>
        <v>0.0704225352112676</v>
      </c>
      <c r="F10" s="126"/>
      <c r="G10" s="126"/>
      <c r="H10" s="120"/>
    </row>
    <row r="11" spans="1:8">
      <c r="A11" s="119" t="s">
        <v>112</v>
      </c>
      <c r="B11" s="119"/>
      <c r="C11" s="119"/>
      <c r="D11" s="120">
        <f>SUM(D3:D10)</f>
        <v>2556</v>
      </c>
      <c r="E11" s="128">
        <v>1</v>
      </c>
      <c r="F11" s="119">
        <f>SUM(F3:F10)</f>
        <v>146</v>
      </c>
      <c r="G11" s="129">
        <v>1</v>
      </c>
      <c r="H11" s="120"/>
    </row>
    <row r="12" spans="1:8">
      <c r="A12" s="119" t="s">
        <v>124</v>
      </c>
      <c r="B12" s="119"/>
      <c r="C12" s="120" t="s">
        <v>125</v>
      </c>
      <c r="D12" s="120">
        <f>D3+D5+D7+D9</f>
        <v>1167</v>
      </c>
      <c r="E12" s="130">
        <f>D12/SUM($D$12:$D$13)</f>
        <v>0.456572769953052</v>
      </c>
      <c r="F12" s="131"/>
      <c r="G12" s="132"/>
      <c r="H12" s="120"/>
    </row>
    <row r="13" spans="1:8">
      <c r="A13" s="119"/>
      <c r="B13" s="119"/>
      <c r="C13" s="120" t="s">
        <v>126</v>
      </c>
      <c r="D13" s="120">
        <f>D4+D6+D8+D10</f>
        <v>1389</v>
      </c>
      <c r="E13" s="130">
        <f>D13/SUM($D$12:$D$13)</f>
        <v>0.543427230046948</v>
      </c>
      <c r="F13" s="131"/>
      <c r="G13" s="132"/>
      <c r="H13" s="120"/>
    </row>
    <row r="14" spans="1:8">
      <c r="A14" s="119" t="s">
        <v>127</v>
      </c>
      <c r="B14" s="119"/>
      <c r="C14" s="119"/>
      <c r="D14" s="120">
        <f>SUM(D12:D13)</f>
        <v>2556</v>
      </c>
      <c r="E14" s="133">
        <f>SUM(E12:E13)</f>
        <v>1</v>
      </c>
      <c r="F14" s="131"/>
      <c r="G14" s="132"/>
      <c r="H14" s="120"/>
    </row>
    <row r="15" spans="6:8">
      <c r="F15" s="134" t="s">
        <v>128</v>
      </c>
      <c r="G15" s="134"/>
      <c r="H15" s="134"/>
    </row>
  </sheetData>
  <mergeCells count="23">
    <mergeCell ref="A1:H1"/>
    <mergeCell ref="A2:C2"/>
    <mergeCell ref="A11:C11"/>
    <mergeCell ref="E12:G12"/>
    <mergeCell ref="E13:G13"/>
    <mergeCell ref="A14:C14"/>
    <mergeCell ref="E14:G14"/>
    <mergeCell ref="F15:H15"/>
    <mergeCell ref="A3:A6"/>
    <mergeCell ref="A7:A10"/>
    <mergeCell ref="B3:B4"/>
    <mergeCell ref="B5:B6"/>
    <mergeCell ref="B7:B8"/>
    <mergeCell ref="B9:B10"/>
    <mergeCell ref="F3:F4"/>
    <mergeCell ref="F5:F6"/>
    <mergeCell ref="F7:F8"/>
    <mergeCell ref="F9:F10"/>
    <mergeCell ref="G3:G4"/>
    <mergeCell ref="G5:G6"/>
    <mergeCell ref="G7:G8"/>
    <mergeCell ref="G9:G10"/>
    <mergeCell ref="A12:B1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69"/>
  <sheetViews>
    <sheetView workbookViewId="0">
      <selection activeCell="J56" sqref="J56:J63"/>
    </sheetView>
  </sheetViews>
  <sheetFormatPr defaultColWidth="9" defaultRowHeight="13.8"/>
  <cols>
    <col min="1" max="1" width="2.37962962962963" customWidth="1"/>
    <col min="2" max="2" width="3.25" customWidth="1"/>
    <col min="3" max="3" width="3.12962962962963" customWidth="1"/>
    <col min="4" max="4" width="16.3333333333333" style="63" customWidth="1"/>
    <col min="5" max="5" width="7.25" customWidth="1"/>
    <col min="6" max="6" width="2.62962962962963" customWidth="1"/>
    <col min="7" max="7" width="5.55555555555556" customWidth="1"/>
    <col min="8" max="9" width="4.87962962962963" customWidth="1"/>
    <col min="10" max="10" width="4.11111111111111" customWidth="1"/>
    <col min="11" max="16" width="4.5" style="46" customWidth="1"/>
    <col min="17" max="17" width="4.33333333333333" customWidth="1"/>
    <col min="18" max="18" width="3.88888888888889" customWidth="1"/>
    <col min="19" max="19" width="15.8796296296296" customWidth="1"/>
  </cols>
  <sheetData>
    <row r="1" ht="17.4" spans="1:19">
      <c r="A1" s="64" t="s">
        <v>129</v>
      </c>
      <c r="B1" s="64"/>
      <c r="C1" s="64"/>
      <c r="D1" s="65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</row>
    <row r="2" spans="1:19">
      <c r="A2" s="66" t="s">
        <v>1</v>
      </c>
      <c r="B2" s="66"/>
      <c r="C2" s="66"/>
      <c r="D2" s="3"/>
      <c r="E2" s="66"/>
      <c r="F2" s="67"/>
      <c r="G2" s="67"/>
      <c r="H2" s="67"/>
      <c r="I2" s="67"/>
      <c r="J2" s="67"/>
      <c r="K2" s="84"/>
      <c r="L2" s="85"/>
      <c r="M2" s="85"/>
      <c r="N2" s="86">
        <v>44854</v>
      </c>
      <c r="O2" s="87"/>
      <c r="P2" s="87"/>
      <c r="Q2" s="87"/>
      <c r="R2" s="87"/>
      <c r="S2" s="87"/>
    </row>
    <row r="3" spans="1:19">
      <c r="A3" s="68" t="s">
        <v>2</v>
      </c>
      <c r="B3" s="68" t="s">
        <v>3</v>
      </c>
      <c r="C3" s="68" t="s">
        <v>4</v>
      </c>
      <c r="D3" s="6" t="s">
        <v>5</v>
      </c>
      <c r="E3" s="69" t="s">
        <v>6</v>
      </c>
      <c r="F3" s="68" t="s">
        <v>7</v>
      </c>
      <c r="G3" s="70" t="s">
        <v>8</v>
      </c>
      <c r="H3" s="71"/>
      <c r="I3" s="71"/>
      <c r="J3" s="76" t="s">
        <v>9</v>
      </c>
      <c r="K3" s="88" t="s">
        <v>10</v>
      </c>
      <c r="L3" s="89"/>
      <c r="M3" s="89"/>
      <c r="N3" s="89"/>
      <c r="O3" s="89"/>
      <c r="P3" s="90"/>
      <c r="Q3" s="101" t="s">
        <v>11</v>
      </c>
      <c r="R3" s="101" t="s">
        <v>12</v>
      </c>
      <c r="S3" s="68" t="s">
        <v>13</v>
      </c>
    </row>
    <row r="4" spans="1:19">
      <c r="A4" s="72"/>
      <c r="B4" s="72"/>
      <c r="C4" s="72"/>
      <c r="D4" s="10"/>
      <c r="E4" s="73"/>
      <c r="F4" s="72"/>
      <c r="G4" s="68" t="s">
        <v>14</v>
      </c>
      <c r="H4" s="68" t="s">
        <v>15</v>
      </c>
      <c r="I4" s="91" t="s">
        <v>16</v>
      </c>
      <c r="J4" s="76"/>
      <c r="K4" s="88" t="s">
        <v>17</v>
      </c>
      <c r="L4" s="90"/>
      <c r="M4" s="88" t="s">
        <v>18</v>
      </c>
      <c r="N4" s="90"/>
      <c r="O4" s="88" t="s">
        <v>19</v>
      </c>
      <c r="P4" s="90"/>
      <c r="Q4" s="102"/>
      <c r="R4" s="102"/>
      <c r="S4" s="72"/>
    </row>
    <row r="5" spans="1:27">
      <c r="A5" s="72"/>
      <c r="B5" s="72"/>
      <c r="C5" s="72"/>
      <c r="D5" s="10"/>
      <c r="E5" s="73"/>
      <c r="F5" s="72"/>
      <c r="G5" s="72"/>
      <c r="H5" s="72"/>
      <c r="I5" s="92"/>
      <c r="J5" s="76"/>
      <c r="K5" s="93">
        <v>1</v>
      </c>
      <c r="L5" s="93">
        <v>2</v>
      </c>
      <c r="M5" s="93">
        <v>3</v>
      </c>
      <c r="N5" s="93">
        <v>4</v>
      </c>
      <c r="O5" s="93">
        <v>5</v>
      </c>
      <c r="P5" s="93">
        <v>6</v>
      </c>
      <c r="Q5" s="102"/>
      <c r="R5" s="102"/>
      <c r="S5" s="72"/>
      <c r="U5" s="103"/>
      <c r="V5" s="103"/>
      <c r="W5" s="103"/>
      <c r="X5" s="103"/>
      <c r="Y5" s="103"/>
      <c r="Z5" s="103"/>
      <c r="AA5" s="103"/>
    </row>
    <row r="6" spans="1:27">
      <c r="A6" s="74"/>
      <c r="B6" s="74"/>
      <c r="C6" s="74"/>
      <c r="D6" s="12"/>
      <c r="E6" s="75"/>
      <c r="F6" s="74"/>
      <c r="G6" s="74"/>
      <c r="H6" s="74"/>
      <c r="I6" s="94"/>
      <c r="J6" s="76"/>
      <c r="K6" s="95" t="s">
        <v>20</v>
      </c>
      <c r="L6" s="95">
        <v>18</v>
      </c>
      <c r="M6" s="95">
        <v>18</v>
      </c>
      <c r="N6" s="95">
        <v>18</v>
      </c>
      <c r="O6" s="95">
        <v>18</v>
      </c>
      <c r="P6" s="95">
        <v>18</v>
      </c>
      <c r="Q6" s="104"/>
      <c r="R6" s="104"/>
      <c r="S6" s="74"/>
      <c r="U6" s="103"/>
      <c r="V6" s="103"/>
      <c r="W6" s="103"/>
      <c r="X6" s="103"/>
      <c r="Y6" s="103"/>
      <c r="Z6" s="103"/>
      <c r="AA6" s="103"/>
    </row>
    <row r="7" ht="24.75" customHeight="1" spans="1:27">
      <c r="A7" s="68" t="s">
        <v>123</v>
      </c>
      <c r="B7" s="68" t="s">
        <v>22</v>
      </c>
      <c r="C7" s="76">
        <v>1</v>
      </c>
      <c r="D7" s="13" t="s">
        <v>130</v>
      </c>
      <c r="E7" s="76" t="s">
        <v>131</v>
      </c>
      <c r="F7" s="76" t="s">
        <v>25</v>
      </c>
      <c r="G7" s="76">
        <v>30</v>
      </c>
      <c r="H7" s="76">
        <v>20</v>
      </c>
      <c r="I7" s="76">
        <v>10</v>
      </c>
      <c r="J7" s="76">
        <v>2</v>
      </c>
      <c r="K7" s="76" t="s">
        <v>35</v>
      </c>
      <c r="L7" s="76"/>
      <c r="M7" s="76"/>
      <c r="N7" s="76"/>
      <c r="O7" s="76"/>
      <c r="P7" s="95"/>
      <c r="Q7" s="76" t="s">
        <v>36</v>
      </c>
      <c r="R7" s="76"/>
      <c r="S7" s="76"/>
      <c r="U7" s="30"/>
      <c r="V7" s="105"/>
      <c r="W7" s="105"/>
      <c r="X7" s="105"/>
      <c r="Y7" s="105"/>
      <c r="Z7" s="105"/>
      <c r="AA7" s="103"/>
    </row>
    <row r="8" ht="24.75" customHeight="1" spans="1:27">
      <c r="A8" s="72"/>
      <c r="B8" s="72"/>
      <c r="C8" s="76">
        <v>2</v>
      </c>
      <c r="D8" s="13" t="s">
        <v>132</v>
      </c>
      <c r="E8" s="76" t="s">
        <v>133</v>
      </c>
      <c r="F8" s="76" t="s">
        <v>25</v>
      </c>
      <c r="G8" s="76">
        <v>36</v>
      </c>
      <c r="H8" s="76">
        <v>24</v>
      </c>
      <c r="I8" s="76">
        <v>12</v>
      </c>
      <c r="J8" s="76">
        <v>2</v>
      </c>
      <c r="K8" s="76"/>
      <c r="L8" s="76" t="s">
        <v>39</v>
      </c>
      <c r="M8" s="76"/>
      <c r="N8" s="76"/>
      <c r="O8" s="76"/>
      <c r="P8" s="95"/>
      <c r="Q8" s="76" t="s">
        <v>36</v>
      </c>
      <c r="R8" s="76"/>
      <c r="S8" s="76"/>
      <c r="U8" s="30"/>
      <c r="V8" s="105"/>
      <c r="W8" s="105"/>
      <c r="X8" s="105"/>
      <c r="Y8" s="105"/>
      <c r="Z8" s="105"/>
      <c r="AA8" s="103"/>
    </row>
    <row r="9" ht="24.75" customHeight="1" spans="1:27">
      <c r="A9" s="72"/>
      <c r="B9" s="72"/>
      <c r="C9" s="76">
        <v>3</v>
      </c>
      <c r="D9" s="13" t="s">
        <v>134</v>
      </c>
      <c r="E9" s="76" t="s">
        <v>135</v>
      </c>
      <c r="F9" s="76" t="s">
        <v>25</v>
      </c>
      <c r="G9" s="76">
        <v>36</v>
      </c>
      <c r="H9" s="76">
        <v>24</v>
      </c>
      <c r="I9" s="76">
        <v>12</v>
      </c>
      <c r="J9" s="76">
        <v>2</v>
      </c>
      <c r="K9" s="76"/>
      <c r="L9" s="76"/>
      <c r="M9" s="76" t="s">
        <v>39</v>
      </c>
      <c r="N9" s="76"/>
      <c r="O9" s="76"/>
      <c r="P9" s="95"/>
      <c r="Q9" s="76" t="s">
        <v>36</v>
      </c>
      <c r="R9" s="76"/>
      <c r="S9" s="76"/>
      <c r="U9" s="30"/>
      <c r="V9" s="105"/>
      <c r="W9" s="105"/>
      <c r="X9" s="105"/>
      <c r="Y9" s="105"/>
      <c r="Z9" s="105"/>
      <c r="AA9" s="103"/>
    </row>
    <row r="10" ht="24.75" customHeight="1" spans="1:27">
      <c r="A10" s="72"/>
      <c r="B10" s="72"/>
      <c r="C10" s="76">
        <v>4</v>
      </c>
      <c r="D10" s="13" t="s">
        <v>136</v>
      </c>
      <c r="E10" s="76" t="s">
        <v>137</v>
      </c>
      <c r="F10" s="76" t="s">
        <v>25</v>
      </c>
      <c r="G10" s="76">
        <v>36</v>
      </c>
      <c r="H10" s="76">
        <v>24</v>
      </c>
      <c r="I10" s="76">
        <v>12</v>
      </c>
      <c r="J10" s="76">
        <v>2</v>
      </c>
      <c r="K10" s="76"/>
      <c r="L10" s="76"/>
      <c r="M10" s="76"/>
      <c r="N10" s="76" t="s">
        <v>39</v>
      </c>
      <c r="O10" s="76"/>
      <c r="P10" s="95"/>
      <c r="Q10" s="76" t="s">
        <v>36</v>
      </c>
      <c r="R10" s="76"/>
      <c r="S10" s="76"/>
      <c r="U10" s="103"/>
      <c r="V10" s="103"/>
      <c r="W10" s="103"/>
      <c r="X10" s="103"/>
      <c r="Y10" s="103"/>
      <c r="Z10" s="103"/>
      <c r="AA10" s="103"/>
    </row>
    <row r="11" ht="24.75" customHeight="1" spans="1:19">
      <c r="A11" s="72"/>
      <c r="B11" s="72"/>
      <c r="C11" s="76">
        <v>5</v>
      </c>
      <c r="D11" s="13" t="s">
        <v>138</v>
      </c>
      <c r="E11" s="76" t="s">
        <v>139</v>
      </c>
      <c r="F11" s="76" t="s">
        <v>25</v>
      </c>
      <c r="G11" s="76">
        <v>36</v>
      </c>
      <c r="H11" s="76">
        <v>18</v>
      </c>
      <c r="I11" s="76">
        <v>18</v>
      </c>
      <c r="J11" s="76">
        <v>2</v>
      </c>
      <c r="K11" s="76"/>
      <c r="L11" s="76"/>
      <c r="M11" s="76"/>
      <c r="N11" s="76" t="s">
        <v>39</v>
      </c>
      <c r="O11" s="76"/>
      <c r="P11" s="95"/>
      <c r="Q11" s="76" t="s">
        <v>27</v>
      </c>
      <c r="R11" s="95"/>
      <c r="S11" s="76"/>
    </row>
    <row r="12" ht="24.75" customHeight="1" spans="1:19">
      <c r="A12" s="72"/>
      <c r="B12" s="72"/>
      <c r="C12" s="76">
        <v>6</v>
      </c>
      <c r="D12" s="13" t="s">
        <v>140</v>
      </c>
      <c r="E12" s="76" t="s">
        <v>141</v>
      </c>
      <c r="F12" s="76" t="s">
        <v>25</v>
      </c>
      <c r="G12" s="76">
        <v>15</v>
      </c>
      <c r="H12" s="76">
        <v>5</v>
      </c>
      <c r="I12" s="76">
        <v>10</v>
      </c>
      <c r="J12" s="76">
        <v>1</v>
      </c>
      <c r="K12" s="76" t="s">
        <v>48</v>
      </c>
      <c r="L12" s="76"/>
      <c r="M12" s="76"/>
      <c r="N12" s="76"/>
      <c r="O12" s="76"/>
      <c r="P12" s="95"/>
      <c r="Q12" s="76" t="s">
        <v>27</v>
      </c>
      <c r="R12" s="95"/>
      <c r="S12" s="76"/>
    </row>
    <row r="13" ht="24.75" customHeight="1" spans="1:19">
      <c r="A13" s="72"/>
      <c r="B13" s="72"/>
      <c r="C13" s="76">
        <v>7</v>
      </c>
      <c r="D13" s="13" t="s">
        <v>142</v>
      </c>
      <c r="E13" s="76" t="s">
        <v>143</v>
      </c>
      <c r="F13" s="76" t="s">
        <v>25</v>
      </c>
      <c r="G13" s="76">
        <v>18</v>
      </c>
      <c r="H13" s="76">
        <v>6</v>
      </c>
      <c r="I13" s="76">
        <v>12</v>
      </c>
      <c r="J13" s="76">
        <v>1</v>
      </c>
      <c r="K13" s="76"/>
      <c r="L13" s="76" t="s">
        <v>98</v>
      </c>
      <c r="M13" s="76"/>
      <c r="N13" s="76"/>
      <c r="O13" s="76"/>
      <c r="P13" s="95"/>
      <c r="Q13" s="76" t="s">
        <v>27</v>
      </c>
      <c r="R13" s="95"/>
      <c r="S13" s="76"/>
    </row>
    <row r="14" ht="24.75" customHeight="1" spans="1:19">
      <c r="A14" s="72"/>
      <c r="B14" s="72"/>
      <c r="C14" s="76">
        <v>8</v>
      </c>
      <c r="D14" s="13" t="s">
        <v>144</v>
      </c>
      <c r="E14" s="76" t="s">
        <v>145</v>
      </c>
      <c r="F14" s="76" t="s">
        <v>25</v>
      </c>
      <c r="G14" s="76">
        <v>36</v>
      </c>
      <c r="H14" s="76">
        <v>24</v>
      </c>
      <c r="I14" s="76">
        <v>12</v>
      </c>
      <c r="J14" s="76">
        <v>2</v>
      </c>
      <c r="K14" s="76"/>
      <c r="L14" s="76"/>
      <c r="M14" s="76" t="s">
        <v>39</v>
      </c>
      <c r="N14" s="76"/>
      <c r="O14" s="76"/>
      <c r="P14" s="95"/>
      <c r="Q14" s="106" t="s">
        <v>36</v>
      </c>
      <c r="R14" s="95"/>
      <c r="S14" s="76"/>
    </row>
    <row r="15" ht="24.75" customHeight="1" spans="1:19">
      <c r="A15" s="72"/>
      <c r="B15" s="72"/>
      <c r="C15" s="76">
        <v>9</v>
      </c>
      <c r="D15" s="13" t="s">
        <v>146</v>
      </c>
      <c r="E15" s="76" t="s">
        <v>147</v>
      </c>
      <c r="F15" s="76" t="s">
        <v>25</v>
      </c>
      <c r="G15" s="76">
        <v>36</v>
      </c>
      <c r="H15" s="76">
        <v>24</v>
      </c>
      <c r="I15" s="76">
        <v>12</v>
      </c>
      <c r="J15" s="76">
        <v>2</v>
      </c>
      <c r="K15" s="76"/>
      <c r="L15" s="76"/>
      <c r="M15" s="76"/>
      <c r="N15" s="76" t="s">
        <v>39</v>
      </c>
      <c r="O15" s="76"/>
      <c r="P15" s="95"/>
      <c r="Q15" s="106" t="s">
        <v>36</v>
      </c>
      <c r="R15" s="95"/>
      <c r="S15" s="76"/>
    </row>
    <row r="16" ht="24.75" customHeight="1" spans="1:19">
      <c r="A16" s="72"/>
      <c r="B16" s="72"/>
      <c r="C16" s="76">
        <v>10</v>
      </c>
      <c r="D16" s="13" t="s">
        <v>148</v>
      </c>
      <c r="E16" s="13" t="s">
        <v>149</v>
      </c>
      <c r="F16" s="13" t="s">
        <v>25</v>
      </c>
      <c r="G16" s="13">
        <v>36</v>
      </c>
      <c r="H16" s="13">
        <v>24</v>
      </c>
      <c r="I16" s="13">
        <v>12</v>
      </c>
      <c r="J16" s="13">
        <v>2</v>
      </c>
      <c r="K16" s="13"/>
      <c r="L16" s="13"/>
      <c r="M16" s="76" t="s">
        <v>39</v>
      </c>
      <c r="N16" s="13"/>
      <c r="O16" s="13"/>
      <c r="P16" s="36"/>
      <c r="Q16" s="42" t="s">
        <v>27</v>
      </c>
      <c r="R16" s="95"/>
      <c r="S16" s="76"/>
    </row>
    <row r="17" ht="24.75" customHeight="1" spans="1:19">
      <c r="A17" s="72"/>
      <c r="B17" s="72"/>
      <c r="C17" s="76">
        <v>11</v>
      </c>
      <c r="D17" s="13" t="s">
        <v>150</v>
      </c>
      <c r="E17" s="13" t="s">
        <v>151</v>
      </c>
      <c r="F17" s="13" t="s">
        <v>25</v>
      </c>
      <c r="G17" s="13">
        <v>36</v>
      </c>
      <c r="H17" s="13">
        <v>24</v>
      </c>
      <c r="I17" s="13">
        <v>12</v>
      </c>
      <c r="J17" s="13">
        <v>2</v>
      </c>
      <c r="K17" s="13"/>
      <c r="L17" s="13"/>
      <c r="M17" s="13"/>
      <c r="N17" s="76" t="s">
        <v>39</v>
      </c>
      <c r="O17" s="13"/>
      <c r="P17" s="36"/>
      <c r="Q17" s="42" t="s">
        <v>27</v>
      </c>
      <c r="R17" s="95"/>
      <c r="S17" s="76"/>
    </row>
    <row r="18" ht="24.75" customHeight="1" spans="1:19">
      <c r="A18" s="72"/>
      <c r="B18" s="72"/>
      <c r="C18" s="76">
        <v>12</v>
      </c>
      <c r="D18" s="13" t="s">
        <v>152</v>
      </c>
      <c r="E18" s="76" t="s">
        <v>141</v>
      </c>
      <c r="F18" s="76" t="s">
        <v>25</v>
      </c>
      <c r="G18" s="76">
        <v>15</v>
      </c>
      <c r="H18" s="76">
        <v>2</v>
      </c>
      <c r="I18" s="76">
        <v>13</v>
      </c>
      <c r="J18" s="76">
        <v>1</v>
      </c>
      <c r="K18" s="76" t="s">
        <v>48</v>
      </c>
      <c r="L18" s="76"/>
      <c r="M18" s="76"/>
      <c r="N18" s="76"/>
      <c r="O18" s="76"/>
      <c r="P18" s="95"/>
      <c r="Q18" s="106" t="s">
        <v>27</v>
      </c>
      <c r="R18" s="95"/>
      <c r="S18" s="76"/>
    </row>
    <row r="19" ht="24.75" customHeight="1" spans="1:19">
      <c r="A19" s="72"/>
      <c r="B19" s="72"/>
      <c r="C19" s="76">
        <v>13</v>
      </c>
      <c r="D19" s="13" t="s">
        <v>153</v>
      </c>
      <c r="E19" s="76" t="s">
        <v>154</v>
      </c>
      <c r="F19" s="76" t="s">
        <v>25</v>
      </c>
      <c r="G19" s="76">
        <v>18</v>
      </c>
      <c r="H19" s="76">
        <v>2</v>
      </c>
      <c r="I19" s="76">
        <v>16</v>
      </c>
      <c r="J19" s="76">
        <v>1</v>
      </c>
      <c r="K19" s="76"/>
      <c r="L19" s="76" t="s">
        <v>98</v>
      </c>
      <c r="M19" s="76"/>
      <c r="N19" s="76"/>
      <c r="O19" s="76"/>
      <c r="P19" s="95"/>
      <c r="Q19" s="106" t="s">
        <v>27</v>
      </c>
      <c r="R19" s="95"/>
      <c r="S19" s="76"/>
    </row>
    <row r="20" ht="24.75" customHeight="1" spans="1:19">
      <c r="A20" s="72"/>
      <c r="B20" s="72"/>
      <c r="C20" s="76">
        <v>14</v>
      </c>
      <c r="D20" s="13" t="s">
        <v>155</v>
      </c>
      <c r="E20" s="76" t="s">
        <v>156</v>
      </c>
      <c r="F20" s="76" t="s">
        <v>25</v>
      </c>
      <c r="G20" s="76">
        <v>30</v>
      </c>
      <c r="H20" s="76">
        <v>24</v>
      </c>
      <c r="I20" s="76">
        <v>6</v>
      </c>
      <c r="J20" s="76">
        <v>2</v>
      </c>
      <c r="K20" s="95" t="s">
        <v>35</v>
      </c>
      <c r="L20" s="95"/>
      <c r="M20" s="95"/>
      <c r="N20" s="95"/>
      <c r="O20" s="95"/>
      <c r="P20" s="95"/>
      <c r="Q20" s="106" t="s">
        <v>27</v>
      </c>
      <c r="R20" s="95" t="s">
        <v>157</v>
      </c>
      <c r="S20" s="76"/>
    </row>
    <row r="21" ht="24.75" customHeight="1" spans="1:19">
      <c r="A21" s="72"/>
      <c r="B21" s="72"/>
      <c r="C21" s="76">
        <v>15</v>
      </c>
      <c r="D21" s="13" t="s">
        <v>158</v>
      </c>
      <c r="E21" s="76" t="s">
        <v>159</v>
      </c>
      <c r="F21" s="76" t="s">
        <v>25</v>
      </c>
      <c r="G21" s="76">
        <v>36</v>
      </c>
      <c r="H21" s="76">
        <v>28</v>
      </c>
      <c r="I21" s="76">
        <v>8</v>
      </c>
      <c r="J21" s="76">
        <v>2</v>
      </c>
      <c r="K21" s="95"/>
      <c r="L21" s="95" t="s">
        <v>39</v>
      </c>
      <c r="M21" s="95"/>
      <c r="N21" s="95"/>
      <c r="O21" s="95"/>
      <c r="P21" s="95"/>
      <c r="Q21" s="76" t="s">
        <v>36</v>
      </c>
      <c r="R21" s="95" t="s">
        <v>157</v>
      </c>
      <c r="S21" s="76"/>
    </row>
    <row r="22" ht="24.75" customHeight="1" spans="1:19">
      <c r="A22" s="72"/>
      <c r="B22" s="72"/>
      <c r="C22" s="76">
        <v>16</v>
      </c>
      <c r="D22" s="13" t="s">
        <v>160</v>
      </c>
      <c r="E22" s="76" t="s">
        <v>161</v>
      </c>
      <c r="F22" s="76" t="s">
        <v>25</v>
      </c>
      <c r="G22" s="76">
        <v>36</v>
      </c>
      <c r="H22" s="76">
        <v>28</v>
      </c>
      <c r="I22" s="76">
        <v>8</v>
      </c>
      <c r="J22" s="76">
        <v>2</v>
      </c>
      <c r="K22" s="95"/>
      <c r="L22" s="95"/>
      <c r="M22" s="95" t="s">
        <v>39</v>
      </c>
      <c r="N22" s="95"/>
      <c r="O22" s="95"/>
      <c r="P22" s="95"/>
      <c r="Q22" s="76" t="s">
        <v>36</v>
      </c>
      <c r="R22" s="95" t="s">
        <v>157</v>
      </c>
      <c r="S22" s="76"/>
    </row>
    <row r="23" ht="24.75" customHeight="1" spans="1:19">
      <c r="A23" s="72"/>
      <c r="B23" s="72"/>
      <c r="C23" s="76">
        <v>17</v>
      </c>
      <c r="D23" s="13" t="s">
        <v>162</v>
      </c>
      <c r="E23" s="76" t="s">
        <v>163</v>
      </c>
      <c r="F23" s="76" t="s">
        <v>25</v>
      </c>
      <c r="G23" s="76">
        <v>36</v>
      </c>
      <c r="H23" s="76">
        <v>28</v>
      </c>
      <c r="I23" s="76">
        <v>8</v>
      </c>
      <c r="J23" s="76">
        <v>2</v>
      </c>
      <c r="K23" s="95"/>
      <c r="L23" s="95"/>
      <c r="M23" s="95"/>
      <c r="N23" s="95" t="s">
        <v>39</v>
      </c>
      <c r="O23" s="95"/>
      <c r="P23" s="95"/>
      <c r="Q23" s="106" t="s">
        <v>27</v>
      </c>
      <c r="R23" s="95" t="s">
        <v>157</v>
      </c>
      <c r="S23" s="76"/>
    </row>
    <row r="24" ht="24.75" customHeight="1" spans="1:19">
      <c r="A24" s="72"/>
      <c r="B24" s="72"/>
      <c r="C24" s="76">
        <v>18</v>
      </c>
      <c r="D24" s="13" t="s">
        <v>164</v>
      </c>
      <c r="E24" s="76" t="s">
        <v>165</v>
      </c>
      <c r="F24" s="76" t="s">
        <v>25</v>
      </c>
      <c r="G24" s="76">
        <v>36</v>
      </c>
      <c r="H24" s="76">
        <v>28</v>
      </c>
      <c r="I24" s="76">
        <v>8</v>
      </c>
      <c r="J24" s="76">
        <v>2</v>
      </c>
      <c r="K24" s="95"/>
      <c r="L24" s="95"/>
      <c r="M24" s="95"/>
      <c r="N24" s="95"/>
      <c r="O24" s="95" t="s">
        <v>39</v>
      </c>
      <c r="P24" s="95"/>
      <c r="Q24" s="76" t="s">
        <v>36</v>
      </c>
      <c r="R24" s="95" t="s">
        <v>157</v>
      </c>
      <c r="S24" s="76"/>
    </row>
    <row r="25" ht="24.75" customHeight="1" spans="1:19">
      <c r="A25" s="72"/>
      <c r="B25" s="72"/>
      <c r="C25" s="76">
        <v>19</v>
      </c>
      <c r="D25" s="13" t="s">
        <v>166</v>
      </c>
      <c r="E25" s="76" t="s">
        <v>167</v>
      </c>
      <c r="F25" s="76" t="s">
        <v>25</v>
      </c>
      <c r="G25" s="76">
        <v>36</v>
      </c>
      <c r="H25" s="76">
        <v>28</v>
      </c>
      <c r="I25" s="76">
        <v>8</v>
      </c>
      <c r="J25" s="76">
        <v>2</v>
      </c>
      <c r="K25" s="95"/>
      <c r="L25" s="95"/>
      <c r="M25" s="95" t="s">
        <v>39</v>
      </c>
      <c r="N25" s="95"/>
      <c r="O25" s="95"/>
      <c r="P25" s="95"/>
      <c r="Q25" s="76" t="s">
        <v>36</v>
      </c>
      <c r="R25" s="95" t="s">
        <v>157</v>
      </c>
      <c r="S25" s="76"/>
    </row>
    <row r="26" ht="24.75" customHeight="1" spans="1:19">
      <c r="A26" s="72"/>
      <c r="B26" s="72"/>
      <c r="C26" s="76">
        <v>20</v>
      </c>
      <c r="D26" s="13" t="s">
        <v>168</v>
      </c>
      <c r="E26" s="76" t="s">
        <v>169</v>
      </c>
      <c r="F26" s="76" t="s">
        <v>25</v>
      </c>
      <c r="G26" s="76">
        <v>36</v>
      </c>
      <c r="H26" s="76">
        <v>28</v>
      </c>
      <c r="I26" s="76">
        <v>8</v>
      </c>
      <c r="J26" s="76">
        <v>2</v>
      </c>
      <c r="K26" s="95"/>
      <c r="L26" s="95"/>
      <c r="M26" s="95"/>
      <c r="N26" s="36" t="s">
        <v>39</v>
      </c>
      <c r="O26" s="95"/>
      <c r="P26" s="95"/>
      <c r="Q26" s="76" t="s">
        <v>36</v>
      </c>
      <c r="R26" s="95"/>
      <c r="S26" s="76"/>
    </row>
    <row r="27" ht="24.75" customHeight="1" spans="1:19">
      <c r="A27" s="72"/>
      <c r="B27" s="72"/>
      <c r="C27" s="76">
        <v>21</v>
      </c>
      <c r="D27" s="13" t="s">
        <v>170</v>
      </c>
      <c r="E27" s="76" t="s">
        <v>171</v>
      </c>
      <c r="F27" s="76" t="s">
        <v>25</v>
      </c>
      <c r="G27" s="76">
        <v>36</v>
      </c>
      <c r="H27" s="76">
        <v>28</v>
      </c>
      <c r="I27" s="76">
        <v>8</v>
      </c>
      <c r="J27" s="76">
        <v>2</v>
      </c>
      <c r="K27" s="95"/>
      <c r="L27" s="95"/>
      <c r="M27" s="95"/>
      <c r="N27" s="95"/>
      <c r="O27" s="95" t="s">
        <v>39</v>
      </c>
      <c r="P27" s="95"/>
      <c r="Q27" s="76" t="s">
        <v>36</v>
      </c>
      <c r="R27" s="95"/>
      <c r="S27" s="76"/>
    </row>
    <row r="28" ht="24.75" customHeight="1" spans="1:19">
      <c r="A28" s="72"/>
      <c r="B28" s="72"/>
      <c r="C28" s="76">
        <v>22</v>
      </c>
      <c r="D28" s="13" t="s">
        <v>172</v>
      </c>
      <c r="E28" s="76" t="s">
        <v>173</v>
      </c>
      <c r="F28" s="76" t="s">
        <v>25</v>
      </c>
      <c r="G28" s="76">
        <v>36</v>
      </c>
      <c r="H28" s="76">
        <v>28</v>
      </c>
      <c r="I28" s="76">
        <v>8</v>
      </c>
      <c r="J28" s="76">
        <v>2</v>
      </c>
      <c r="K28" s="95"/>
      <c r="L28" s="95"/>
      <c r="M28" s="95"/>
      <c r="N28" s="95"/>
      <c r="O28" s="95" t="s">
        <v>39</v>
      </c>
      <c r="P28" s="95"/>
      <c r="Q28" s="76" t="s">
        <v>36</v>
      </c>
      <c r="R28" s="95"/>
      <c r="S28" s="76"/>
    </row>
    <row r="29" ht="24.75" customHeight="1" spans="1:19">
      <c r="A29" s="72"/>
      <c r="B29" s="72"/>
      <c r="C29" s="76">
        <v>23</v>
      </c>
      <c r="D29" s="13" t="s">
        <v>174</v>
      </c>
      <c r="E29" s="76" t="s">
        <v>175</v>
      </c>
      <c r="F29" s="76" t="s">
        <v>25</v>
      </c>
      <c r="G29" s="76">
        <v>36</v>
      </c>
      <c r="H29" s="76">
        <v>28</v>
      </c>
      <c r="I29" s="76">
        <v>8</v>
      </c>
      <c r="J29" s="76">
        <v>2</v>
      </c>
      <c r="K29" s="95"/>
      <c r="L29" s="95"/>
      <c r="M29" s="95"/>
      <c r="N29" s="95"/>
      <c r="O29" s="95" t="s">
        <v>39</v>
      </c>
      <c r="P29" s="95"/>
      <c r="Q29" s="76" t="s">
        <v>36</v>
      </c>
      <c r="R29" s="95"/>
      <c r="S29" s="76"/>
    </row>
    <row r="30" ht="24.75" customHeight="1" spans="1:19">
      <c r="A30" s="72"/>
      <c r="B30" s="72"/>
      <c r="C30" s="76">
        <v>24</v>
      </c>
      <c r="D30" s="13" t="s">
        <v>176</v>
      </c>
      <c r="E30" s="76" t="s">
        <v>177</v>
      </c>
      <c r="F30" s="76" t="s">
        <v>25</v>
      </c>
      <c r="G30" s="76">
        <v>36</v>
      </c>
      <c r="H30" s="76">
        <v>28</v>
      </c>
      <c r="I30" s="76">
        <v>8</v>
      </c>
      <c r="J30" s="76">
        <v>2</v>
      </c>
      <c r="K30" s="95"/>
      <c r="L30" s="95"/>
      <c r="M30" s="95"/>
      <c r="N30" s="95"/>
      <c r="O30" s="95" t="s">
        <v>39</v>
      </c>
      <c r="P30" s="95"/>
      <c r="Q30" s="76" t="s">
        <v>36</v>
      </c>
      <c r="R30" s="95"/>
      <c r="S30" s="76"/>
    </row>
    <row r="31" ht="24.75" customHeight="1" spans="1:19">
      <c r="A31" s="72"/>
      <c r="B31" s="72"/>
      <c r="C31" s="76">
        <v>25</v>
      </c>
      <c r="D31" s="13" t="s">
        <v>178</v>
      </c>
      <c r="E31" s="76" t="s">
        <v>179</v>
      </c>
      <c r="F31" s="76" t="s">
        <v>25</v>
      </c>
      <c r="G31" s="76">
        <v>36</v>
      </c>
      <c r="H31" s="76">
        <v>28</v>
      </c>
      <c r="I31" s="76">
        <v>8</v>
      </c>
      <c r="J31" s="76">
        <v>2</v>
      </c>
      <c r="K31" s="95"/>
      <c r="L31" s="95"/>
      <c r="M31" s="95"/>
      <c r="N31" s="95"/>
      <c r="O31" s="36" t="s">
        <v>39</v>
      </c>
      <c r="P31" s="95"/>
      <c r="Q31" s="106" t="s">
        <v>36</v>
      </c>
      <c r="R31" s="95"/>
      <c r="S31" s="76"/>
    </row>
    <row r="32" ht="24.75" customHeight="1" spans="1:19">
      <c r="A32" s="72"/>
      <c r="B32" s="72"/>
      <c r="C32" s="76">
        <v>26</v>
      </c>
      <c r="D32" s="13" t="s">
        <v>180</v>
      </c>
      <c r="E32" s="76" t="s">
        <v>181</v>
      </c>
      <c r="F32" s="76" t="s">
        <v>25</v>
      </c>
      <c r="G32" s="76">
        <v>30</v>
      </c>
      <c r="H32" s="76">
        <v>6</v>
      </c>
      <c r="I32" s="76">
        <v>24</v>
      </c>
      <c r="J32" s="76">
        <v>2</v>
      </c>
      <c r="K32" s="95" t="s">
        <v>35</v>
      </c>
      <c r="L32" s="95"/>
      <c r="M32" s="95"/>
      <c r="N32" s="95"/>
      <c r="O32" s="95"/>
      <c r="P32" s="95"/>
      <c r="Q32" s="106" t="s">
        <v>27</v>
      </c>
      <c r="R32" s="95" t="s">
        <v>157</v>
      </c>
      <c r="S32" s="76"/>
    </row>
    <row r="33" ht="24.75" customHeight="1" spans="1:19">
      <c r="A33" s="72"/>
      <c r="B33" s="72"/>
      <c r="C33" s="76">
        <v>27</v>
      </c>
      <c r="D33" s="13" t="s">
        <v>180</v>
      </c>
      <c r="E33" s="76" t="s">
        <v>182</v>
      </c>
      <c r="F33" s="76" t="s">
        <v>25</v>
      </c>
      <c r="G33" s="76">
        <v>36</v>
      </c>
      <c r="H33" s="76">
        <v>6</v>
      </c>
      <c r="I33" s="76">
        <v>30</v>
      </c>
      <c r="J33" s="76">
        <v>2</v>
      </c>
      <c r="K33" s="95"/>
      <c r="L33" s="95" t="s">
        <v>39</v>
      </c>
      <c r="M33" s="95"/>
      <c r="N33" s="95"/>
      <c r="O33" s="95"/>
      <c r="P33" s="95"/>
      <c r="Q33" s="106" t="s">
        <v>27</v>
      </c>
      <c r="R33" s="95" t="s">
        <v>157</v>
      </c>
      <c r="S33" s="76"/>
    </row>
    <row r="34" ht="24.75" customHeight="1" spans="1:19">
      <c r="A34" s="72"/>
      <c r="B34" s="72"/>
      <c r="C34" s="76">
        <v>28</v>
      </c>
      <c r="D34" s="13" t="s">
        <v>183</v>
      </c>
      <c r="E34" s="76" t="s">
        <v>184</v>
      </c>
      <c r="F34" s="76" t="s">
        <v>25</v>
      </c>
      <c r="G34" s="76">
        <v>30</v>
      </c>
      <c r="H34" s="76">
        <v>6</v>
      </c>
      <c r="I34" s="76">
        <v>24</v>
      </c>
      <c r="J34" s="76">
        <v>2</v>
      </c>
      <c r="K34" s="95" t="s">
        <v>35</v>
      </c>
      <c r="L34" s="95"/>
      <c r="M34" s="95"/>
      <c r="N34" s="95"/>
      <c r="O34" s="95"/>
      <c r="P34" s="95"/>
      <c r="Q34" s="106" t="s">
        <v>27</v>
      </c>
      <c r="R34" s="95" t="s">
        <v>157</v>
      </c>
      <c r="S34" s="76"/>
    </row>
    <row r="35" ht="24.75" customHeight="1" spans="1:19">
      <c r="A35" s="72"/>
      <c r="B35" s="72"/>
      <c r="C35" s="76">
        <v>29</v>
      </c>
      <c r="D35" s="13" t="s">
        <v>185</v>
      </c>
      <c r="E35" s="76" t="s">
        <v>186</v>
      </c>
      <c r="F35" s="76" t="s">
        <v>25</v>
      </c>
      <c r="G35" s="76">
        <v>36</v>
      </c>
      <c r="H35" s="76">
        <v>6</v>
      </c>
      <c r="I35" s="76">
        <v>30</v>
      </c>
      <c r="J35" s="76">
        <v>2</v>
      </c>
      <c r="K35" s="95"/>
      <c r="L35" s="95" t="s">
        <v>39</v>
      </c>
      <c r="M35" s="95"/>
      <c r="N35" s="95"/>
      <c r="O35" s="95"/>
      <c r="P35" s="95"/>
      <c r="Q35" s="106" t="s">
        <v>27</v>
      </c>
      <c r="R35" s="95" t="s">
        <v>157</v>
      </c>
      <c r="S35" s="76"/>
    </row>
    <row r="36" ht="24.75" customHeight="1" spans="1:19">
      <c r="A36" s="72"/>
      <c r="B36" s="72"/>
      <c r="C36" s="76">
        <v>30</v>
      </c>
      <c r="D36" s="13" t="s">
        <v>187</v>
      </c>
      <c r="E36" s="76" t="s">
        <v>188</v>
      </c>
      <c r="F36" s="76" t="s">
        <v>25</v>
      </c>
      <c r="G36" s="76">
        <v>60</v>
      </c>
      <c r="H36" s="76">
        <v>12</v>
      </c>
      <c r="I36" s="76">
        <v>48</v>
      </c>
      <c r="J36" s="76">
        <v>4</v>
      </c>
      <c r="K36" s="95" t="s">
        <v>189</v>
      </c>
      <c r="L36" s="95"/>
      <c r="M36" s="95"/>
      <c r="N36" s="95"/>
      <c r="O36" s="95"/>
      <c r="P36" s="95"/>
      <c r="Q36" s="106" t="s">
        <v>27</v>
      </c>
      <c r="R36" s="95" t="s">
        <v>157</v>
      </c>
      <c r="S36" s="76"/>
    </row>
    <row r="37" ht="24.75" customHeight="1" spans="1:19">
      <c r="A37" s="72"/>
      <c r="B37" s="72"/>
      <c r="C37" s="76">
        <v>31</v>
      </c>
      <c r="D37" s="13" t="s">
        <v>190</v>
      </c>
      <c r="E37" s="76" t="s">
        <v>191</v>
      </c>
      <c r="F37" s="76" t="s">
        <v>25</v>
      </c>
      <c r="G37" s="76">
        <v>72</v>
      </c>
      <c r="H37" s="76">
        <v>12</v>
      </c>
      <c r="I37" s="76">
        <v>60</v>
      </c>
      <c r="J37" s="76">
        <v>4</v>
      </c>
      <c r="K37" s="95"/>
      <c r="L37" s="95" t="s">
        <v>192</v>
      </c>
      <c r="M37" s="95"/>
      <c r="N37" s="95"/>
      <c r="O37" s="95"/>
      <c r="P37" s="95"/>
      <c r="Q37" s="106" t="s">
        <v>27</v>
      </c>
      <c r="R37" s="95" t="s">
        <v>157</v>
      </c>
      <c r="S37" s="76"/>
    </row>
    <row r="38" ht="24.75" customHeight="1" spans="1:19">
      <c r="A38" s="72"/>
      <c r="B38" s="72"/>
      <c r="C38" s="76">
        <v>32</v>
      </c>
      <c r="D38" s="13" t="s">
        <v>193</v>
      </c>
      <c r="E38" s="76" t="s">
        <v>194</v>
      </c>
      <c r="F38" s="76" t="s">
        <v>25</v>
      </c>
      <c r="G38" s="76">
        <v>72</v>
      </c>
      <c r="H38" s="76">
        <v>12</v>
      </c>
      <c r="I38" s="76">
        <v>60</v>
      </c>
      <c r="J38" s="76">
        <v>4</v>
      </c>
      <c r="K38" s="95"/>
      <c r="L38" s="95"/>
      <c r="M38" s="95" t="s">
        <v>192</v>
      </c>
      <c r="N38" s="95"/>
      <c r="O38" s="95"/>
      <c r="P38" s="95"/>
      <c r="Q38" s="106" t="s">
        <v>27</v>
      </c>
      <c r="R38" s="95" t="s">
        <v>157</v>
      </c>
      <c r="S38" s="76"/>
    </row>
    <row r="39" ht="24.75" customHeight="1" spans="1:19">
      <c r="A39" s="72"/>
      <c r="B39" s="72"/>
      <c r="C39" s="76">
        <v>33</v>
      </c>
      <c r="D39" s="13" t="s">
        <v>195</v>
      </c>
      <c r="E39" s="76" t="s">
        <v>196</v>
      </c>
      <c r="F39" s="76" t="s">
        <v>25</v>
      </c>
      <c r="G39" s="76">
        <v>30</v>
      </c>
      <c r="H39" s="76">
        <v>6</v>
      </c>
      <c r="I39" s="76">
        <v>24</v>
      </c>
      <c r="J39" s="76">
        <v>2</v>
      </c>
      <c r="K39" s="95" t="s">
        <v>35</v>
      </c>
      <c r="L39" s="95"/>
      <c r="M39" s="95"/>
      <c r="N39" s="95"/>
      <c r="O39" s="95"/>
      <c r="P39" s="95"/>
      <c r="Q39" s="106" t="s">
        <v>27</v>
      </c>
      <c r="R39" s="95" t="s">
        <v>157</v>
      </c>
      <c r="S39" s="76"/>
    </row>
    <row r="40" ht="24.75" customHeight="1" spans="1:19">
      <c r="A40" s="72"/>
      <c r="B40" s="72"/>
      <c r="C40" s="76">
        <v>34</v>
      </c>
      <c r="D40" s="13" t="s">
        <v>197</v>
      </c>
      <c r="E40" s="76" t="s">
        <v>198</v>
      </c>
      <c r="F40" s="76" t="s">
        <v>25</v>
      </c>
      <c r="G40" s="76">
        <v>36</v>
      </c>
      <c r="H40" s="76">
        <v>6</v>
      </c>
      <c r="I40" s="76">
        <v>30</v>
      </c>
      <c r="J40" s="76">
        <v>2</v>
      </c>
      <c r="K40" s="95"/>
      <c r="L40" s="95" t="s">
        <v>39</v>
      </c>
      <c r="M40" s="95"/>
      <c r="N40" s="95"/>
      <c r="O40" s="95"/>
      <c r="P40" s="95"/>
      <c r="Q40" s="106" t="s">
        <v>27</v>
      </c>
      <c r="R40" s="95" t="s">
        <v>157</v>
      </c>
      <c r="S40" s="76"/>
    </row>
    <row r="41" ht="24.75" customHeight="1" spans="1:19">
      <c r="A41" s="72"/>
      <c r="B41" s="72"/>
      <c r="C41" s="76">
        <v>35</v>
      </c>
      <c r="D41" s="13" t="s">
        <v>199</v>
      </c>
      <c r="E41" s="76" t="s">
        <v>200</v>
      </c>
      <c r="F41" s="76" t="s">
        <v>25</v>
      </c>
      <c r="G41" s="76">
        <v>36</v>
      </c>
      <c r="H41" s="76">
        <v>6</v>
      </c>
      <c r="I41" s="76">
        <v>30</v>
      </c>
      <c r="J41" s="76">
        <v>2</v>
      </c>
      <c r="K41" s="95"/>
      <c r="L41" s="95"/>
      <c r="M41" s="95" t="s">
        <v>39</v>
      </c>
      <c r="N41" s="95"/>
      <c r="O41" s="95"/>
      <c r="P41" s="95"/>
      <c r="Q41" s="106" t="s">
        <v>27</v>
      </c>
      <c r="R41" s="95"/>
      <c r="S41" s="76"/>
    </row>
    <row r="42" ht="24.75" customHeight="1" spans="1:19">
      <c r="A42" s="72"/>
      <c r="B42" s="72"/>
      <c r="C42" s="76">
        <v>36</v>
      </c>
      <c r="D42" s="13" t="s">
        <v>201</v>
      </c>
      <c r="E42" s="76" t="s">
        <v>202</v>
      </c>
      <c r="F42" s="76" t="s">
        <v>25</v>
      </c>
      <c r="G42" s="76">
        <v>36</v>
      </c>
      <c r="H42" s="76">
        <v>6</v>
      </c>
      <c r="I42" s="76">
        <v>30</v>
      </c>
      <c r="J42" s="76">
        <v>2</v>
      </c>
      <c r="K42" s="95"/>
      <c r="L42" s="95" t="s">
        <v>39</v>
      </c>
      <c r="M42" s="95"/>
      <c r="N42" s="95"/>
      <c r="O42" s="95"/>
      <c r="P42" s="95"/>
      <c r="Q42" s="106" t="s">
        <v>27</v>
      </c>
      <c r="R42" s="95"/>
      <c r="S42" s="76"/>
    </row>
    <row r="43" ht="24.75" customHeight="1" spans="1:19">
      <c r="A43" s="72"/>
      <c r="B43" s="72"/>
      <c r="C43" s="76">
        <v>37</v>
      </c>
      <c r="D43" s="13" t="s">
        <v>203</v>
      </c>
      <c r="E43" s="76" t="s">
        <v>204</v>
      </c>
      <c r="F43" s="76" t="s">
        <v>25</v>
      </c>
      <c r="G43" s="76">
        <v>36</v>
      </c>
      <c r="H43" s="76">
        <v>6</v>
      </c>
      <c r="I43" s="76">
        <v>30</v>
      </c>
      <c r="J43" s="76">
        <v>2</v>
      </c>
      <c r="K43" s="95"/>
      <c r="L43" s="95"/>
      <c r="M43" s="95" t="s">
        <v>39</v>
      </c>
      <c r="N43" s="95"/>
      <c r="O43" s="95"/>
      <c r="P43" s="95"/>
      <c r="Q43" s="106" t="s">
        <v>27</v>
      </c>
      <c r="R43" s="95"/>
      <c r="S43" s="76"/>
    </row>
    <row r="44" s="62" customFormat="1" ht="24.75" customHeight="1" spans="1:19">
      <c r="A44" s="77"/>
      <c r="B44" s="77"/>
      <c r="C44" s="76">
        <v>38</v>
      </c>
      <c r="D44" s="13" t="s">
        <v>205</v>
      </c>
      <c r="E44" s="76" t="s">
        <v>206</v>
      </c>
      <c r="F44" s="76" t="s">
        <v>25</v>
      </c>
      <c r="G44" s="76">
        <v>36</v>
      </c>
      <c r="H44" s="76">
        <v>6</v>
      </c>
      <c r="I44" s="76">
        <v>30</v>
      </c>
      <c r="J44" s="76">
        <v>2</v>
      </c>
      <c r="K44" s="95"/>
      <c r="L44" s="95"/>
      <c r="M44" s="95" t="s">
        <v>39</v>
      </c>
      <c r="N44" s="96"/>
      <c r="O44" s="96"/>
      <c r="P44" s="96"/>
      <c r="Q44" s="106" t="s">
        <v>27</v>
      </c>
      <c r="R44" s="96"/>
      <c r="S44" s="14"/>
    </row>
    <row r="45" ht="24.75" customHeight="1" spans="1:19">
      <c r="A45" s="72"/>
      <c r="B45" s="72"/>
      <c r="C45" s="76">
        <v>39</v>
      </c>
      <c r="D45" s="13" t="s">
        <v>207</v>
      </c>
      <c r="E45" s="76" t="s">
        <v>208</v>
      </c>
      <c r="F45" s="76" t="s">
        <v>25</v>
      </c>
      <c r="G45" s="76">
        <v>36</v>
      </c>
      <c r="H45" s="76">
        <v>6</v>
      </c>
      <c r="I45" s="76">
        <v>30</v>
      </c>
      <c r="J45" s="76">
        <v>2</v>
      </c>
      <c r="K45" s="95"/>
      <c r="L45" s="95"/>
      <c r="M45" s="95"/>
      <c r="N45" s="95"/>
      <c r="O45" s="95" t="s">
        <v>39</v>
      </c>
      <c r="P45" s="95"/>
      <c r="Q45" s="106" t="s">
        <v>27</v>
      </c>
      <c r="R45" s="95"/>
      <c r="S45" s="76" t="s">
        <v>209</v>
      </c>
    </row>
    <row r="46" ht="24.75" customHeight="1" spans="1:19">
      <c r="A46" s="72"/>
      <c r="B46" s="72"/>
      <c r="C46" s="76">
        <v>40</v>
      </c>
      <c r="D46" s="13" t="s">
        <v>210</v>
      </c>
      <c r="E46" s="76" t="s">
        <v>211</v>
      </c>
      <c r="F46" s="76" t="s">
        <v>25</v>
      </c>
      <c r="G46" s="68">
        <v>36</v>
      </c>
      <c r="H46" s="76">
        <v>6</v>
      </c>
      <c r="I46" s="76">
        <v>30</v>
      </c>
      <c r="J46" s="68">
        <v>2</v>
      </c>
      <c r="K46" s="68"/>
      <c r="L46" s="95"/>
      <c r="M46" s="68" t="s">
        <v>39</v>
      </c>
      <c r="N46" s="95"/>
      <c r="O46" s="95"/>
      <c r="P46" s="95"/>
      <c r="Q46" s="106" t="s">
        <v>27</v>
      </c>
      <c r="R46" s="95"/>
      <c r="S46" s="76"/>
    </row>
    <row r="47" ht="21.75" customHeight="1" spans="1:19">
      <c r="A47" s="72"/>
      <c r="B47" s="74"/>
      <c r="C47" s="78" t="s">
        <v>82</v>
      </c>
      <c r="D47" s="20"/>
      <c r="E47" s="79"/>
      <c r="F47" s="80"/>
      <c r="G47" s="81">
        <f>SUM(G7:G46)</f>
        <v>1428</v>
      </c>
      <c r="H47" s="81">
        <f>SUM(H7:H46)</f>
        <v>661</v>
      </c>
      <c r="I47" s="81">
        <f>SUM(I7:I46)</f>
        <v>767</v>
      </c>
      <c r="J47" s="81">
        <f>SUM(J7:J46)</f>
        <v>82</v>
      </c>
      <c r="K47" s="97"/>
      <c r="L47" s="97"/>
      <c r="M47" s="97"/>
      <c r="N47" s="97"/>
      <c r="O47" s="97"/>
      <c r="P47" s="97"/>
      <c r="Q47" s="76"/>
      <c r="R47" s="81"/>
      <c r="S47" s="76"/>
    </row>
    <row r="48" ht="21.75" customHeight="1" spans="1:19">
      <c r="A48" s="72"/>
      <c r="B48" s="72" t="s">
        <v>83</v>
      </c>
      <c r="C48" s="68">
        <v>41</v>
      </c>
      <c r="D48" s="13" t="s">
        <v>212</v>
      </c>
      <c r="E48" s="76" t="s">
        <v>213</v>
      </c>
      <c r="F48" s="76" t="s">
        <v>25</v>
      </c>
      <c r="G48" s="68">
        <v>108</v>
      </c>
      <c r="H48" s="68">
        <v>18</v>
      </c>
      <c r="I48" s="68">
        <v>90</v>
      </c>
      <c r="J48" s="68">
        <v>6</v>
      </c>
      <c r="K48" s="95"/>
      <c r="L48" s="95"/>
      <c r="M48" s="95"/>
      <c r="N48" s="98" t="s">
        <v>214</v>
      </c>
      <c r="O48" s="98"/>
      <c r="P48" s="95"/>
      <c r="Q48" s="68" t="s">
        <v>27</v>
      </c>
      <c r="R48" s="95"/>
      <c r="S48" s="76"/>
    </row>
    <row r="49" ht="22.5" customHeight="1" spans="1:19">
      <c r="A49" s="72"/>
      <c r="B49" s="72"/>
      <c r="C49" s="72"/>
      <c r="D49" s="13" t="s">
        <v>215</v>
      </c>
      <c r="E49" s="76" t="s">
        <v>216</v>
      </c>
      <c r="F49" s="76" t="s">
        <v>25</v>
      </c>
      <c r="G49" s="72"/>
      <c r="H49" s="72"/>
      <c r="I49" s="72"/>
      <c r="J49" s="72"/>
      <c r="K49" s="95"/>
      <c r="L49" s="95"/>
      <c r="M49" s="95"/>
      <c r="N49" s="99"/>
      <c r="O49" s="99"/>
      <c r="P49" s="95"/>
      <c r="Q49" s="72"/>
      <c r="R49" s="95"/>
      <c r="S49" s="76"/>
    </row>
    <row r="50" ht="22.5" customHeight="1" spans="1:19">
      <c r="A50" s="72"/>
      <c r="B50" s="72"/>
      <c r="C50" s="72"/>
      <c r="D50" s="13" t="s">
        <v>217</v>
      </c>
      <c r="E50" s="76" t="s">
        <v>218</v>
      </c>
      <c r="F50" s="76" t="s">
        <v>25</v>
      </c>
      <c r="G50" s="72"/>
      <c r="H50" s="72"/>
      <c r="I50" s="72"/>
      <c r="J50" s="72"/>
      <c r="K50" s="95"/>
      <c r="L50" s="95"/>
      <c r="M50" s="95"/>
      <c r="N50" s="99"/>
      <c r="O50" s="99"/>
      <c r="P50" s="95"/>
      <c r="Q50" s="72"/>
      <c r="R50" s="95"/>
      <c r="S50" s="76"/>
    </row>
    <row r="51" ht="22.5" customHeight="1" spans="1:19">
      <c r="A51" s="72"/>
      <c r="B51" s="72"/>
      <c r="C51" s="72"/>
      <c r="D51" s="13" t="s">
        <v>219</v>
      </c>
      <c r="E51" s="76" t="s">
        <v>220</v>
      </c>
      <c r="F51" s="76" t="s">
        <v>25</v>
      </c>
      <c r="G51" s="72"/>
      <c r="H51" s="72"/>
      <c r="I51" s="72"/>
      <c r="J51" s="72"/>
      <c r="K51" s="95"/>
      <c r="L51" s="95"/>
      <c r="M51" s="95"/>
      <c r="N51" s="99"/>
      <c r="O51" s="99"/>
      <c r="P51" s="95"/>
      <c r="Q51" s="72"/>
      <c r="R51" s="95"/>
      <c r="S51" s="76"/>
    </row>
    <row r="52" ht="22.5" customHeight="1" spans="1:19">
      <c r="A52" s="72"/>
      <c r="B52" s="72"/>
      <c r="C52" s="72"/>
      <c r="D52" s="13" t="s">
        <v>221</v>
      </c>
      <c r="E52" s="76" t="s">
        <v>222</v>
      </c>
      <c r="F52" s="76" t="s">
        <v>25</v>
      </c>
      <c r="G52" s="72"/>
      <c r="H52" s="72"/>
      <c r="I52" s="72"/>
      <c r="J52" s="72"/>
      <c r="K52" s="95"/>
      <c r="L52" s="95"/>
      <c r="M52" s="95"/>
      <c r="N52" s="99"/>
      <c r="O52" s="99"/>
      <c r="P52" s="95"/>
      <c r="Q52" s="72"/>
      <c r="R52" s="95"/>
      <c r="S52" s="76"/>
    </row>
    <row r="53" ht="22.5" customHeight="1" spans="1:19">
      <c r="A53" s="72"/>
      <c r="B53" s="72"/>
      <c r="C53" s="72"/>
      <c r="D53" s="13" t="s">
        <v>223</v>
      </c>
      <c r="E53" s="76" t="s">
        <v>224</v>
      </c>
      <c r="F53" s="76" t="s">
        <v>25</v>
      </c>
      <c r="G53" s="72"/>
      <c r="H53" s="72"/>
      <c r="I53" s="72"/>
      <c r="J53" s="72"/>
      <c r="K53" s="95"/>
      <c r="L53" s="95"/>
      <c r="M53" s="95"/>
      <c r="N53" s="99"/>
      <c r="O53" s="99"/>
      <c r="P53" s="95"/>
      <c r="Q53" s="72"/>
      <c r="R53" s="95"/>
      <c r="S53" s="76"/>
    </row>
    <row r="54" ht="22.5" customHeight="1" spans="1:19">
      <c r="A54" s="72"/>
      <c r="B54" s="72"/>
      <c r="C54" s="72"/>
      <c r="D54" s="13" t="s">
        <v>225</v>
      </c>
      <c r="E54" s="76" t="s">
        <v>226</v>
      </c>
      <c r="F54" s="76" t="s">
        <v>25</v>
      </c>
      <c r="G54" s="72"/>
      <c r="H54" s="72"/>
      <c r="I54" s="72"/>
      <c r="J54" s="72"/>
      <c r="K54" s="95"/>
      <c r="L54" s="95"/>
      <c r="M54" s="95"/>
      <c r="N54" s="99"/>
      <c r="O54" s="99"/>
      <c r="P54" s="95"/>
      <c r="Q54" s="72"/>
      <c r="R54" s="95"/>
      <c r="S54" s="76"/>
    </row>
    <row r="55" ht="22.5" customHeight="1" spans="1:19">
      <c r="A55" s="72"/>
      <c r="B55" s="72"/>
      <c r="C55" s="74"/>
      <c r="D55" s="13" t="s">
        <v>227</v>
      </c>
      <c r="E55" s="76" t="s">
        <v>228</v>
      </c>
      <c r="F55" s="76" t="s">
        <v>25</v>
      </c>
      <c r="G55" s="74"/>
      <c r="H55" s="74"/>
      <c r="I55" s="74"/>
      <c r="J55" s="74"/>
      <c r="K55" s="95"/>
      <c r="L55" s="95"/>
      <c r="M55" s="95"/>
      <c r="N55" s="100"/>
      <c r="O55" s="100"/>
      <c r="P55" s="95"/>
      <c r="Q55" s="74"/>
      <c r="R55" s="95"/>
      <c r="S55" s="76"/>
    </row>
    <row r="56" ht="22.5" customHeight="1" spans="1:19">
      <c r="A56" s="72"/>
      <c r="B56" s="72"/>
      <c r="C56" s="68">
        <v>42</v>
      </c>
      <c r="D56" s="13" t="s">
        <v>229</v>
      </c>
      <c r="E56" s="76" t="s">
        <v>230</v>
      </c>
      <c r="F56" s="76" t="s">
        <v>25</v>
      </c>
      <c r="G56" s="68">
        <v>108</v>
      </c>
      <c r="H56" s="68">
        <v>18</v>
      </c>
      <c r="I56" s="68">
        <v>90</v>
      </c>
      <c r="J56" s="68">
        <v>6</v>
      </c>
      <c r="K56" s="95"/>
      <c r="L56" s="95"/>
      <c r="M56" s="95"/>
      <c r="N56" s="98"/>
      <c r="O56" s="98" t="s">
        <v>214</v>
      </c>
      <c r="P56" s="95"/>
      <c r="Q56" s="68" t="s">
        <v>27</v>
      </c>
      <c r="R56" s="95"/>
      <c r="S56" s="76"/>
    </row>
    <row r="57" ht="22.5" customHeight="1" spans="1:19">
      <c r="A57" s="72"/>
      <c r="B57" s="72"/>
      <c r="C57" s="72"/>
      <c r="D57" s="13" t="s">
        <v>231</v>
      </c>
      <c r="E57" s="76" t="s">
        <v>232</v>
      </c>
      <c r="F57" s="76" t="s">
        <v>25</v>
      </c>
      <c r="G57" s="72"/>
      <c r="H57" s="72"/>
      <c r="I57" s="72"/>
      <c r="J57" s="72"/>
      <c r="K57" s="95"/>
      <c r="L57" s="95"/>
      <c r="M57" s="95"/>
      <c r="N57" s="99"/>
      <c r="O57" s="99"/>
      <c r="P57" s="95"/>
      <c r="Q57" s="72"/>
      <c r="R57" s="95"/>
      <c r="S57" s="76"/>
    </row>
    <row r="58" ht="22.5" customHeight="1" spans="1:19">
      <c r="A58" s="72"/>
      <c r="B58" s="72"/>
      <c r="C58" s="72"/>
      <c r="D58" s="13" t="s">
        <v>233</v>
      </c>
      <c r="E58" s="76" t="s">
        <v>234</v>
      </c>
      <c r="F58" s="76" t="s">
        <v>25</v>
      </c>
      <c r="G58" s="72"/>
      <c r="H58" s="72"/>
      <c r="I58" s="72"/>
      <c r="J58" s="72"/>
      <c r="K58" s="95"/>
      <c r="L58" s="95"/>
      <c r="M58" s="95"/>
      <c r="N58" s="99"/>
      <c r="O58" s="99"/>
      <c r="P58" s="95"/>
      <c r="Q58" s="72"/>
      <c r="R58" s="95"/>
      <c r="S58" s="76"/>
    </row>
    <row r="59" ht="22.5" customHeight="1" spans="1:19">
      <c r="A59" s="72"/>
      <c r="B59" s="72"/>
      <c r="C59" s="72"/>
      <c r="D59" s="13" t="s">
        <v>235</v>
      </c>
      <c r="E59" s="76" t="s">
        <v>236</v>
      </c>
      <c r="F59" s="76" t="s">
        <v>25</v>
      </c>
      <c r="G59" s="72"/>
      <c r="H59" s="72"/>
      <c r="I59" s="72"/>
      <c r="J59" s="72"/>
      <c r="K59" s="95"/>
      <c r="L59" s="95"/>
      <c r="M59" s="95"/>
      <c r="N59" s="99"/>
      <c r="O59" s="99"/>
      <c r="P59" s="95"/>
      <c r="Q59" s="72"/>
      <c r="R59" s="95"/>
      <c r="S59" s="76"/>
    </row>
    <row r="60" ht="22.5" customHeight="1" spans="1:19">
      <c r="A60" s="72"/>
      <c r="B60" s="72"/>
      <c r="C60" s="72"/>
      <c r="D60" s="13" t="s">
        <v>237</v>
      </c>
      <c r="E60" s="76" t="s">
        <v>238</v>
      </c>
      <c r="F60" s="76" t="s">
        <v>25</v>
      </c>
      <c r="G60" s="72"/>
      <c r="H60" s="72"/>
      <c r="I60" s="72"/>
      <c r="J60" s="72"/>
      <c r="K60" s="95"/>
      <c r="L60" s="95"/>
      <c r="M60" s="95"/>
      <c r="N60" s="99"/>
      <c r="O60" s="99"/>
      <c r="P60" s="95"/>
      <c r="Q60" s="72"/>
      <c r="R60" s="95"/>
      <c r="S60" s="76"/>
    </row>
    <row r="61" ht="22.5" customHeight="1" spans="1:19">
      <c r="A61" s="72"/>
      <c r="B61" s="72"/>
      <c r="C61" s="72"/>
      <c r="D61" s="13" t="s">
        <v>239</v>
      </c>
      <c r="E61" s="76" t="s">
        <v>240</v>
      </c>
      <c r="F61" s="76" t="s">
        <v>25</v>
      </c>
      <c r="G61" s="72"/>
      <c r="H61" s="72"/>
      <c r="I61" s="72"/>
      <c r="J61" s="72"/>
      <c r="K61" s="95"/>
      <c r="L61" s="95"/>
      <c r="M61" s="95"/>
      <c r="N61" s="99"/>
      <c r="O61" s="99"/>
      <c r="P61" s="95"/>
      <c r="Q61" s="72"/>
      <c r="R61" s="95"/>
      <c r="S61" s="76"/>
    </row>
    <row r="62" ht="22.5" customHeight="1" spans="1:19">
      <c r="A62" s="72"/>
      <c r="B62" s="72"/>
      <c r="C62" s="72"/>
      <c r="D62" s="13" t="s">
        <v>241</v>
      </c>
      <c r="E62" s="76" t="s">
        <v>242</v>
      </c>
      <c r="F62" s="76" t="s">
        <v>25</v>
      </c>
      <c r="G62" s="72"/>
      <c r="H62" s="72"/>
      <c r="I62" s="72"/>
      <c r="J62" s="72"/>
      <c r="K62" s="95"/>
      <c r="L62" s="95"/>
      <c r="M62" s="95"/>
      <c r="N62" s="99"/>
      <c r="O62" s="99"/>
      <c r="P62" s="95"/>
      <c r="Q62" s="72"/>
      <c r="R62" s="95"/>
      <c r="S62" s="76"/>
    </row>
    <row r="63" ht="22.5" customHeight="1" spans="1:19">
      <c r="A63" s="72"/>
      <c r="B63" s="72"/>
      <c r="C63" s="74"/>
      <c r="D63" s="13" t="s">
        <v>243</v>
      </c>
      <c r="E63" s="76" t="s">
        <v>244</v>
      </c>
      <c r="F63" s="76" t="s">
        <v>25</v>
      </c>
      <c r="G63" s="74"/>
      <c r="H63" s="74"/>
      <c r="I63" s="74"/>
      <c r="J63" s="74"/>
      <c r="K63" s="95"/>
      <c r="L63" s="95"/>
      <c r="M63" s="95"/>
      <c r="N63" s="100"/>
      <c r="O63" s="100"/>
      <c r="P63" s="95"/>
      <c r="Q63" s="74"/>
      <c r="R63" s="95"/>
      <c r="S63" s="76"/>
    </row>
    <row r="64" ht="24" customHeight="1" spans="1:19">
      <c r="A64" s="72"/>
      <c r="B64" s="82"/>
      <c r="C64" s="78" t="s">
        <v>82</v>
      </c>
      <c r="D64" s="8"/>
      <c r="E64" s="79"/>
      <c r="F64" s="80"/>
      <c r="G64" s="83">
        <f>SUM(G48:G63)</f>
        <v>216</v>
      </c>
      <c r="H64" s="83">
        <f>SUM(H48:H63)</f>
        <v>36</v>
      </c>
      <c r="I64" s="83">
        <f>SUM(I48:I63)</f>
        <v>180</v>
      </c>
      <c r="J64" s="83">
        <f>SUM(J48:J63)</f>
        <v>12</v>
      </c>
      <c r="K64" s="93"/>
      <c r="L64" s="93"/>
      <c r="M64" s="93"/>
      <c r="N64" s="93"/>
      <c r="O64" s="93"/>
      <c r="P64" s="93"/>
      <c r="Q64" s="76"/>
      <c r="R64" s="76"/>
      <c r="S64" s="107"/>
    </row>
    <row r="65" ht="19.5" customHeight="1" spans="1:19">
      <c r="A65" s="74"/>
      <c r="B65" s="78" t="s">
        <v>112</v>
      </c>
      <c r="C65" s="79"/>
      <c r="D65" s="8"/>
      <c r="E65" s="79"/>
      <c r="F65" s="80"/>
      <c r="G65" s="108">
        <f>G64+G47</f>
        <v>1644</v>
      </c>
      <c r="H65" s="108">
        <f>H64+H47</f>
        <v>697</v>
      </c>
      <c r="I65" s="108">
        <f>I64+I47</f>
        <v>947</v>
      </c>
      <c r="J65" s="108">
        <f>J64+J47</f>
        <v>94</v>
      </c>
      <c r="K65" s="113">
        <v>16</v>
      </c>
      <c r="L65" s="113">
        <v>18</v>
      </c>
      <c r="M65" s="113">
        <v>22</v>
      </c>
      <c r="N65" s="114">
        <v>18</v>
      </c>
      <c r="O65" s="113">
        <v>18</v>
      </c>
      <c r="P65" s="113"/>
      <c r="Q65" s="81"/>
      <c r="R65" s="81"/>
      <c r="S65" s="107"/>
    </row>
    <row r="66" ht="19.5" customHeight="1" spans="1:19">
      <c r="A66" s="87"/>
      <c r="B66" s="109"/>
      <c r="C66" s="109"/>
      <c r="D66" s="25"/>
      <c r="E66" s="110"/>
      <c r="F66" s="110"/>
      <c r="G66" s="111"/>
      <c r="H66" s="112"/>
      <c r="I66" s="112"/>
      <c r="J66" s="112"/>
      <c r="K66" s="55"/>
      <c r="L66" s="55"/>
      <c r="M66" s="55"/>
      <c r="N66" s="55"/>
      <c r="O66" s="55"/>
      <c r="P66" s="115" t="s">
        <v>128</v>
      </c>
      <c r="Q66" s="115"/>
      <c r="R66" s="115"/>
      <c r="S66" s="115"/>
    </row>
    <row r="67" ht="24" customHeight="1" spans="1:19">
      <c r="A67" s="24"/>
      <c r="B67" s="56"/>
      <c r="C67" s="56"/>
      <c r="D67" s="30" t="s">
        <v>113</v>
      </c>
      <c r="E67" s="87"/>
      <c r="F67" s="87"/>
      <c r="G67" s="87"/>
      <c r="H67" s="87"/>
      <c r="I67" s="87"/>
      <c r="J67" s="87"/>
      <c r="K67" s="87"/>
      <c r="L67" s="87"/>
      <c r="M67" s="116"/>
      <c r="N67" s="116"/>
      <c r="O67" s="116"/>
      <c r="P67" s="87" t="s">
        <v>114</v>
      </c>
      <c r="Q67" s="87"/>
      <c r="R67" s="87"/>
      <c r="S67" s="61"/>
    </row>
    <row r="68" ht="41.25" customHeight="1" spans="1:19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</row>
    <row r="69" spans="1:19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</row>
  </sheetData>
  <mergeCells count="48">
    <mergeCell ref="A1:S1"/>
    <mergeCell ref="A2:E2"/>
    <mergeCell ref="N2:S2"/>
    <mergeCell ref="G3:I3"/>
    <mergeCell ref="K3:P3"/>
    <mergeCell ref="K4:L4"/>
    <mergeCell ref="M4:N4"/>
    <mergeCell ref="O4:P4"/>
    <mergeCell ref="C47:F47"/>
    <mergeCell ref="C64:F64"/>
    <mergeCell ref="B65:F65"/>
    <mergeCell ref="P66:S66"/>
    <mergeCell ref="D67:L67"/>
    <mergeCell ref="P67:R67"/>
    <mergeCell ref="A68:S68"/>
    <mergeCell ref="A69:S69"/>
    <mergeCell ref="A3:A6"/>
    <mergeCell ref="A7:A65"/>
    <mergeCell ref="B3:B6"/>
    <mergeCell ref="B7:B47"/>
    <mergeCell ref="B48:B63"/>
    <mergeCell ref="C3:C6"/>
    <mergeCell ref="C48:C55"/>
    <mergeCell ref="C56:C63"/>
    <mergeCell ref="D3:D6"/>
    <mergeCell ref="E3:E6"/>
    <mergeCell ref="F3:F6"/>
    <mergeCell ref="G4:G6"/>
    <mergeCell ref="G48:G55"/>
    <mergeCell ref="G56:G63"/>
    <mergeCell ref="H4:H6"/>
    <mergeCell ref="H48:H55"/>
    <mergeCell ref="H56:H63"/>
    <mergeCell ref="I4:I6"/>
    <mergeCell ref="I48:I55"/>
    <mergeCell ref="I56:I63"/>
    <mergeCell ref="J3:J6"/>
    <mergeCell ref="J48:J55"/>
    <mergeCell ref="J56:J63"/>
    <mergeCell ref="N48:N55"/>
    <mergeCell ref="N56:N63"/>
    <mergeCell ref="O48:O55"/>
    <mergeCell ref="O56:O63"/>
    <mergeCell ref="Q3:Q6"/>
    <mergeCell ref="Q48:Q55"/>
    <mergeCell ref="Q56:Q63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3"/>
  <sheetViews>
    <sheetView workbookViewId="0">
      <selection activeCell="H18" sqref="H18"/>
    </sheetView>
  </sheetViews>
  <sheetFormatPr defaultColWidth="9" defaultRowHeight="13.8"/>
  <cols>
    <col min="1" max="1" width="4.62962962962963" customWidth="1"/>
    <col min="2" max="2" width="3.25" customWidth="1"/>
    <col min="3" max="3" width="10.6296296296296" customWidth="1"/>
    <col min="4" max="4" width="13.3796296296296" customWidth="1"/>
    <col min="5" max="5" width="7.25" customWidth="1"/>
    <col min="6" max="6" width="4.37962962962963" customWidth="1"/>
    <col min="7" max="7" width="5.25" customWidth="1"/>
    <col min="8" max="13" width="4.87962962962963" style="46" customWidth="1"/>
    <col min="14" max="15" width="4.87962962962963" customWidth="1"/>
    <col min="16" max="16" width="6.87962962962963" customWidth="1"/>
  </cols>
  <sheetData>
    <row r="1" ht="17.4" spans="1:16">
      <c r="A1" s="2" t="s">
        <v>245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3" t="s">
        <v>1</v>
      </c>
      <c r="B2" s="3"/>
      <c r="C2" s="3"/>
      <c r="D2" s="3"/>
      <c r="E2" s="3"/>
      <c r="F2" s="4"/>
      <c r="G2" s="4"/>
      <c r="H2" s="47"/>
      <c r="I2" s="58"/>
      <c r="J2" s="58"/>
      <c r="K2" s="29">
        <v>44854</v>
      </c>
      <c r="L2" s="30"/>
      <c r="M2" s="30"/>
      <c r="N2" s="30"/>
      <c r="O2" s="30"/>
      <c r="P2" s="30"/>
    </row>
    <row r="3" ht="14.25" customHeight="1" spans="1:16">
      <c r="A3" s="5" t="s">
        <v>117</v>
      </c>
      <c r="B3" s="13" t="s">
        <v>246</v>
      </c>
      <c r="C3" s="13" t="s">
        <v>6</v>
      </c>
      <c r="D3" s="48" t="s">
        <v>247</v>
      </c>
      <c r="E3" s="48" t="s">
        <v>7</v>
      </c>
      <c r="F3" s="13" t="s">
        <v>9</v>
      </c>
      <c r="G3" s="13" t="s">
        <v>248</v>
      </c>
      <c r="H3" s="49" t="s">
        <v>10</v>
      </c>
      <c r="I3" s="49"/>
      <c r="J3" s="49"/>
      <c r="K3" s="49"/>
      <c r="L3" s="49"/>
      <c r="M3" s="49"/>
      <c r="N3" s="59" t="s">
        <v>11</v>
      </c>
      <c r="O3" s="59" t="s">
        <v>249</v>
      </c>
      <c r="P3" s="13" t="s">
        <v>13</v>
      </c>
    </row>
    <row r="4" ht="14.25" customHeight="1" spans="1:16">
      <c r="A4" s="9"/>
      <c r="B4" s="13"/>
      <c r="C4" s="13"/>
      <c r="D4" s="48"/>
      <c r="E4" s="48"/>
      <c r="F4" s="13"/>
      <c r="G4" s="13"/>
      <c r="H4" s="49" t="s">
        <v>17</v>
      </c>
      <c r="I4" s="49"/>
      <c r="J4" s="49" t="s">
        <v>18</v>
      </c>
      <c r="K4" s="49"/>
      <c r="L4" s="49" t="s">
        <v>19</v>
      </c>
      <c r="M4" s="49"/>
      <c r="N4" s="59"/>
      <c r="O4" s="59"/>
      <c r="P4" s="13"/>
    </row>
    <row r="5" spans="1:16">
      <c r="A5" s="9"/>
      <c r="B5" s="13"/>
      <c r="C5" s="13"/>
      <c r="D5" s="48"/>
      <c r="E5" s="48"/>
      <c r="F5" s="13"/>
      <c r="G5" s="13"/>
      <c r="H5" s="49">
        <v>1</v>
      </c>
      <c r="I5" s="49">
        <v>2</v>
      </c>
      <c r="J5" s="49">
        <v>3</v>
      </c>
      <c r="K5" s="49">
        <v>4</v>
      </c>
      <c r="L5" s="49">
        <v>5</v>
      </c>
      <c r="M5" s="49">
        <v>6</v>
      </c>
      <c r="N5" s="59"/>
      <c r="O5" s="59"/>
      <c r="P5" s="13"/>
    </row>
    <row r="6" ht="42.75" customHeight="1" spans="1:16">
      <c r="A6" s="5" t="s">
        <v>250</v>
      </c>
      <c r="B6" s="13">
        <v>1</v>
      </c>
      <c r="C6" s="13" t="s">
        <v>73</v>
      </c>
      <c r="D6" s="13" t="s">
        <v>251</v>
      </c>
      <c r="E6" s="50" t="s">
        <v>77</v>
      </c>
      <c r="F6" s="13">
        <v>4</v>
      </c>
      <c r="G6" s="13">
        <v>2</v>
      </c>
      <c r="H6" s="36"/>
      <c r="I6" s="36"/>
      <c r="J6" s="36"/>
      <c r="K6" s="36" t="s">
        <v>252</v>
      </c>
      <c r="L6" s="36"/>
      <c r="M6" s="36"/>
      <c r="N6" s="13" t="s">
        <v>253</v>
      </c>
      <c r="O6" s="13" t="s">
        <v>254</v>
      </c>
      <c r="P6" s="13"/>
    </row>
    <row r="7" ht="24.75" customHeight="1" spans="1:16">
      <c r="A7" s="9"/>
      <c r="B7" s="13" t="s">
        <v>82</v>
      </c>
      <c r="C7" s="13"/>
      <c r="D7" s="13"/>
      <c r="E7" s="51"/>
      <c r="F7" s="13">
        <v>4</v>
      </c>
      <c r="G7" s="13">
        <v>2</v>
      </c>
      <c r="H7" s="36"/>
      <c r="I7" s="36"/>
      <c r="J7" s="36"/>
      <c r="K7" s="36" t="s">
        <v>252</v>
      </c>
      <c r="L7" s="36"/>
      <c r="M7" s="36"/>
      <c r="N7" s="42"/>
      <c r="O7" s="13"/>
      <c r="P7" s="13"/>
    </row>
    <row r="8" ht="42.75" customHeight="1" spans="1:16">
      <c r="A8" s="9" t="s">
        <v>255</v>
      </c>
      <c r="B8" s="51">
        <v>1</v>
      </c>
      <c r="C8" s="13" t="s">
        <v>80</v>
      </c>
      <c r="D8" s="13" t="s">
        <v>79</v>
      </c>
      <c r="E8" s="50" t="s">
        <v>77</v>
      </c>
      <c r="F8" s="13">
        <v>4</v>
      </c>
      <c r="G8" s="13">
        <v>4</v>
      </c>
      <c r="H8" s="52"/>
      <c r="I8" s="36"/>
      <c r="J8" s="36"/>
      <c r="K8" s="36"/>
      <c r="L8" s="36" t="s">
        <v>252</v>
      </c>
      <c r="M8" s="36"/>
      <c r="N8" s="13" t="s">
        <v>253</v>
      </c>
      <c r="O8" s="13" t="s">
        <v>256</v>
      </c>
      <c r="P8" s="13"/>
    </row>
    <row r="9" ht="24.75" customHeight="1" spans="1:16">
      <c r="A9" s="9"/>
      <c r="B9" s="13" t="s">
        <v>82</v>
      </c>
      <c r="C9" s="13"/>
      <c r="D9" s="13"/>
      <c r="E9" s="13"/>
      <c r="F9" s="13">
        <v>4</v>
      </c>
      <c r="G9" s="13">
        <v>4</v>
      </c>
      <c r="H9" s="36"/>
      <c r="I9" s="36"/>
      <c r="J9" s="36"/>
      <c r="K9" s="36"/>
      <c r="L9" s="36" t="s">
        <v>252</v>
      </c>
      <c r="M9" s="36"/>
      <c r="N9" s="42"/>
      <c r="O9" s="36"/>
      <c r="P9" s="13"/>
    </row>
    <row r="10" ht="19.5" customHeight="1" spans="1:16">
      <c r="A10" s="30"/>
      <c r="B10" s="53"/>
      <c r="C10" s="53"/>
      <c r="D10" s="53"/>
      <c r="E10" s="53"/>
      <c r="F10" s="53"/>
      <c r="G10" s="54"/>
      <c r="H10" s="55"/>
      <c r="I10" s="55"/>
      <c r="J10" s="55"/>
      <c r="K10" s="55"/>
      <c r="L10" s="55"/>
      <c r="M10" s="60" t="s">
        <v>128</v>
      </c>
      <c r="N10" s="60"/>
      <c r="O10" s="60"/>
      <c r="P10" s="60"/>
    </row>
    <row r="11" ht="24" customHeight="1" spans="1:16">
      <c r="A11" s="24"/>
      <c r="B11" s="56"/>
      <c r="C11" s="56"/>
      <c r="D11" s="30" t="s">
        <v>113</v>
      </c>
      <c r="E11" s="30"/>
      <c r="F11" s="30"/>
      <c r="G11" s="30"/>
      <c r="H11" s="30"/>
      <c r="I11" s="30"/>
      <c r="J11" s="30"/>
      <c r="K11" s="30"/>
      <c r="L11" s="30"/>
      <c r="M11" s="30" t="s">
        <v>257</v>
      </c>
      <c r="N11" s="30"/>
      <c r="O11" s="30"/>
      <c r="P11" s="61"/>
    </row>
    <row r="12" ht="21" customHeight="1" spans="1:16">
      <c r="A12" s="26" t="s">
        <v>258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</sheetData>
  <mergeCells count="26">
    <mergeCell ref="A1:P1"/>
    <mergeCell ref="A2:E2"/>
    <mergeCell ref="K2:P2"/>
    <mergeCell ref="H3:M3"/>
    <mergeCell ref="H4:I4"/>
    <mergeCell ref="J4:K4"/>
    <mergeCell ref="L4:M4"/>
    <mergeCell ref="B7:D7"/>
    <mergeCell ref="B9:D9"/>
    <mergeCell ref="M10:P10"/>
    <mergeCell ref="D11:L11"/>
    <mergeCell ref="M11:O11"/>
    <mergeCell ref="A12:P12"/>
    <mergeCell ref="A13:P13"/>
    <mergeCell ref="A3:A5"/>
    <mergeCell ref="A6:A7"/>
    <mergeCell ref="A8:A9"/>
    <mergeCell ref="B3:B5"/>
    <mergeCell ref="C3:C5"/>
    <mergeCell ref="D3:D5"/>
    <mergeCell ref="E3:E5"/>
    <mergeCell ref="F3:F5"/>
    <mergeCell ref="G3:G5"/>
    <mergeCell ref="N3:N5"/>
    <mergeCell ref="O3:O5"/>
    <mergeCell ref="P3:P5"/>
  </mergeCells>
  <pageMargins left="0.7" right="0.7" top="0.75" bottom="0.75" header="0.3" footer="0.3"/>
  <pageSetup paperSize="9" scale="7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52"/>
  <sheetViews>
    <sheetView zoomScale="145" zoomScaleNormal="145" topLeftCell="A22" workbookViewId="0">
      <selection activeCell="C38" sqref="$A38:$XFD39"/>
    </sheetView>
  </sheetViews>
  <sheetFormatPr defaultColWidth="9" defaultRowHeight="13.8"/>
  <cols>
    <col min="1" max="1" width="3.12962962962963" customWidth="1"/>
    <col min="2" max="3" width="3.25" customWidth="1"/>
    <col min="4" max="4" width="21.75" customWidth="1"/>
    <col min="5" max="5" width="7.62962962962963" customWidth="1"/>
    <col min="6" max="6" width="2.5" customWidth="1"/>
    <col min="7" max="10" width="4.25" customWidth="1"/>
    <col min="11" max="16" width="5" style="1" customWidth="1"/>
    <col min="17" max="17" width="3.5" customWidth="1"/>
    <col min="18" max="18" width="2.75" customWidth="1"/>
    <col min="19" max="19" width="20.8796296296296" customWidth="1"/>
  </cols>
  <sheetData>
    <row r="1" ht="17.4" spans="1:19">
      <c r="A1" s="2" t="s">
        <v>259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260</v>
      </c>
      <c r="B2" s="3"/>
      <c r="C2" s="3"/>
      <c r="D2" s="3"/>
      <c r="E2" s="3"/>
      <c r="F2" s="4"/>
      <c r="G2" s="4"/>
      <c r="H2" s="4"/>
      <c r="I2" s="4"/>
      <c r="J2" s="4"/>
      <c r="K2" s="27"/>
      <c r="L2" s="28"/>
      <c r="M2" s="28"/>
      <c r="N2" s="29" t="s">
        <v>261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31" t="s">
        <v>10</v>
      </c>
      <c r="L3" s="32"/>
      <c r="M3" s="32"/>
      <c r="N3" s="32"/>
      <c r="O3" s="32"/>
      <c r="P3" s="33"/>
      <c r="Q3" s="5" t="s">
        <v>11</v>
      </c>
      <c r="R3" s="5" t="s">
        <v>249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31" t="s">
        <v>17</v>
      </c>
      <c r="L4" s="33"/>
      <c r="M4" s="31" t="s">
        <v>18</v>
      </c>
      <c r="N4" s="33"/>
      <c r="O4" s="31" t="s">
        <v>19</v>
      </c>
      <c r="P4" s="33"/>
      <c r="Q4" s="9"/>
      <c r="R4" s="9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36">
        <v>1</v>
      </c>
      <c r="L5" s="36">
        <v>2</v>
      </c>
      <c r="M5" s="36">
        <v>3</v>
      </c>
      <c r="N5" s="36">
        <v>4</v>
      </c>
      <c r="O5" s="36">
        <v>5</v>
      </c>
      <c r="P5" s="36">
        <v>6</v>
      </c>
      <c r="Q5" s="9"/>
      <c r="R5" s="9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11"/>
      <c r="R6" s="11"/>
      <c r="S6" s="11"/>
    </row>
    <row r="7" ht="18.75" customHeight="1" spans="1:19">
      <c r="A7" s="5" t="s">
        <v>21</v>
      </c>
      <c r="B7" s="5" t="s">
        <v>22</v>
      </c>
      <c r="C7" s="13">
        <v>1</v>
      </c>
      <c r="D7" s="13" t="s">
        <v>23</v>
      </c>
      <c r="E7" s="13" t="s">
        <v>24</v>
      </c>
      <c r="F7" s="13" t="s">
        <v>25</v>
      </c>
      <c r="G7" s="13">
        <v>72</v>
      </c>
      <c r="H7" s="13">
        <v>36</v>
      </c>
      <c r="I7" s="13">
        <v>36</v>
      </c>
      <c r="J7" s="13">
        <v>4</v>
      </c>
      <c r="K7" s="36" t="s">
        <v>26</v>
      </c>
      <c r="L7" s="36"/>
      <c r="M7" s="36"/>
      <c r="N7" s="36"/>
      <c r="O7" s="36"/>
      <c r="P7" s="36"/>
      <c r="Q7" s="13"/>
      <c r="R7" s="13"/>
      <c r="S7" s="13" t="s">
        <v>28</v>
      </c>
    </row>
    <row r="8" ht="18.75" customHeight="1" spans="1:19">
      <c r="A8" s="9"/>
      <c r="B8" s="9"/>
      <c r="C8" s="13">
        <v>2</v>
      </c>
      <c r="D8" s="13" t="s">
        <v>262</v>
      </c>
      <c r="E8" s="13" t="s">
        <v>34</v>
      </c>
      <c r="F8" s="13" t="s">
        <v>25</v>
      </c>
      <c r="G8" s="13">
        <v>30</v>
      </c>
      <c r="H8" s="13">
        <v>24</v>
      </c>
      <c r="I8" s="13">
        <v>6</v>
      </c>
      <c r="J8" s="13">
        <v>2</v>
      </c>
      <c r="K8" s="36" t="s">
        <v>35</v>
      </c>
      <c r="L8" s="36"/>
      <c r="M8" s="36"/>
      <c r="N8" s="36"/>
      <c r="O8" s="36"/>
      <c r="P8" s="36"/>
      <c r="Q8" s="42" t="s">
        <v>36</v>
      </c>
      <c r="R8" s="13"/>
      <c r="S8" s="13" t="s">
        <v>28</v>
      </c>
    </row>
    <row r="9" ht="18.75" customHeight="1" spans="1:19">
      <c r="A9" s="9"/>
      <c r="B9" s="9"/>
      <c r="C9" s="13">
        <v>3</v>
      </c>
      <c r="D9" s="13" t="s">
        <v>263</v>
      </c>
      <c r="E9" s="13" t="s">
        <v>38</v>
      </c>
      <c r="F9" s="13" t="s">
        <v>25</v>
      </c>
      <c r="G9" s="13">
        <v>36</v>
      </c>
      <c r="H9" s="13">
        <v>28</v>
      </c>
      <c r="I9" s="13">
        <v>8</v>
      </c>
      <c r="J9" s="13">
        <v>2</v>
      </c>
      <c r="L9" s="36" t="s">
        <v>39</v>
      </c>
      <c r="M9" s="36"/>
      <c r="N9" s="36"/>
      <c r="O9" s="36"/>
      <c r="P9" s="36"/>
      <c r="Q9" s="42" t="s">
        <v>36</v>
      </c>
      <c r="R9" s="13"/>
      <c r="S9" s="13" t="s">
        <v>28</v>
      </c>
    </row>
    <row r="10" ht="28.5" customHeight="1" spans="1:19">
      <c r="A10" s="9"/>
      <c r="B10" s="9"/>
      <c r="C10" s="13">
        <v>4</v>
      </c>
      <c r="D10" s="13" t="s">
        <v>40</v>
      </c>
      <c r="E10" s="13" t="s">
        <v>41</v>
      </c>
      <c r="F10" s="13" t="s">
        <v>25</v>
      </c>
      <c r="G10" s="13">
        <v>36</v>
      </c>
      <c r="H10" s="13">
        <v>28</v>
      </c>
      <c r="I10" s="13">
        <v>8</v>
      </c>
      <c r="J10" s="13">
        <v>3</v>
      </c>
      <c r="K10" s="36"/>
      <c r="L10" s="36"/>
      <c r="M10" s="36" t="s">
        <v>39</v>
      </c>
      <c r="N10" s="36"/>
      <c r="O10" s="36"/>
      <c r="P10" s="36"/>
      <c r="Q10" s="42" t="s">
        <v>36</v>
      </c>
      <c r="R10" s="36"/>
      <c r="S10" s="13" t="s">
        <v>264</v>
      </c>
    </row>
    <row r="11" ht="28.5" customHeight="1" spans="1:19">
      <c r="A11" s="9"/>
      <c r="B11" s="9"/>
      <c r="C11" s="13">
        <v>5</v>
      </c>
      <c r="D11" s="13" t="s">
        <v>265</v>
      </c>
      <c r="E11" s="13" t="s">
        <v>45</v>
      </c>
      <c r="F11" s="13" t="s">
        <v>25</v>
      </c>
      <c r="G11" s="13">
        <v>36</v>
      </c>
      <c r="H11" s="13">
        <v>28</v>
      </c>
      <c r="I11" s="13">
        <v>8</v>
      </c>
      <c r="J11" s="13">
        <v>2</v>
      </c>
      <c r="K11" s="36"/>
      <c r="L11" s="36"/>
      <c r="M11" s="36"/>
      <c r="N11" s="36" t="s">
        <v>39</v>
      </c>
      <c r="O11" s="36"/>
      <c r="P11" s="36"/>
      <c r="Q11" s="42" t="s">
        <v>36</v>
      </c>
      <c r="R11" s="36"/>
      <c r="S11" s="13" t="s">
        <v>28</v>
      </c>
    </row>
    <row r="12" ht="19.5" customHeight="1" spans="1:19">
      <c r="A12" s="9"/>
      <c r="B12" s="9"/>
      <c r="C12" s="13">
        <v>6</v>
      </c>
      <c r="D12" s="13" t="s">
        <v>266</v>
      </c>
      <c r="E12" s="13" t="s">
        <v>267</v>
      </c>
      <c r="F12" s="13" t="s">
        <v>25</v>
      </c>
      <c r="G12" s="13">
        <v>30</v>
      </c>
      <c r="H12" s="13">
        <v>15</v>
      </c>
      <c r="I12" s="13">
        <v>15</v>
      </c>
      <c r="J12" s="13">
        <v>2</v>
      </c>
      <c r="K12" s="36" t="s">
        <v>35</v>
      </c>
      <c r="L12" s="36"/>
      <c r="M12" s="36"/>
      <c r="N12" s="36"/>
      <c r="O12" s="36"/>
      <c r="P12" s="36"/>
      <c r="Q12" s="36"/>
      <c r="R12" s="36"/>
      <c r="S12" s="13" t="s">
        <v>268</v>
      </c>
    </row>
    <row r="13" ht="19.5" customHeight="1" spans="1:19">
      <c r="A13" s="9"/>
      <c r="B13" s="9"/>
      <c r="C13" s="13">
        <v>7</v>
      </c>
      <c r="D13" s="13" t="s">
        <v>269</v>
      </c>
      <c r="E13" s="13" t="s">
        <v>270</v>
      </c>
      <c r="F13" s="13" t="s">
        <v>25</v>
      </c>
      <c r="G13" s="13">
        <v>36</v>
      </c>
      <c r="H13" s="13">
        <v>18</v>
      </c>
      <c r="I13" s="13">
        <v>18</v>
      </c>
      <c r="J13" s="13">
        <v>2</v>
      </c>
      <c r="K13" s="36"/>
      <c r="L13" s="36" t="s">
        <v>39</v>
      </c>
      <c r="M13" s="36"/>
      <c r="N13" s="36"/>
      <c r="O13" s="36"/>
      <c r="P13" s="36"/>
      <c r="Q13" s="36"/>
      <c r="R13" s="36"/>
      <c r="S13" s="13" t="s">
        <v>268</v>
      </c>
    </row>
    <row r="14" ht="19.5" customHeight="1" spans="1:19">
      <c r="A14" s="9"/>
      <c r="B14" s="9"/>
      <c r="C14" s="13">
        <v>8</v>
      </c>
      <c r="D14" s="13" t="s">
        <v>271</v>
      </c>
      <c r="E14" s="13" t="s">
        <v>272</v>
      </c>
      <c r="F14" s="13" t="s">
        <v>25</v>
      </c>
      <c r="G14" s="13">
        <v>36</v>
      </c>
      <c r="H14" s="13">
        <v>18</v>
      </c>
      <c r="I14" s="13">
        <v>18</v>
      </c>
      <c r="J14" s="13">
        <v>2</v>
      </c>
      <c r="K14" s="36"/>
      <c r="L14" s="36"/>
      <c r="M14" s="36" t="s">
        <v>39</v>
      </c>
      <c r="N14" s="36"/>
      <c r="O14" s="36"/>
      <c r="P14" s="36"/>
      <c r="Q14" s="36"/>
      <c r="R14" s="36"/>
      <c r="S14" s="13" t="s">
        <v>268</v>
      </c>
    </row>
    <row r="15" ht="19.5" customHeight="1" spans="1:19">
      <c r="A15" s="9"/>
      <c r="B15" s="9"/>
      <c r="C15" s="13">
        <v>9</v>
      </c>
      <c r="D15" s="13" t="s">
        <v>273</v>
      </c>
      <c r="E15" s="13" t="s">
        <v>274</v>
      </c>
      <c r="F15" s="13" t="s">
        <v>25</v>
      </c>
      <c r="G15" s="13">
        <v>36</v>
      </c>
      <c r="H15" s="13">
        <v>18</v>
      </c>
      <c r="I15" s="13">
        <v>18</v>
      </c>
      <c r="J15" s="13">
        <v>2</v>
      </c>
      <c r="K15" s="36"/>
      <c r="L15" s="36"/>
      <c r="M15" s="36"/>
      <c r="N15" s="36" t="s">
        <v>39</v>
      </c>
      <c r="O15" s="36"/>
      <c r="P15" s="36"/>
      <c r="Q15" s="36"/>
      <c r="R15" s="36"/>
      <c r="S15" s="13" t="s">
        <v>268</v>
      </c>
    </row>
    <row r="16" ht="19.5" customHeight="1" spans="1:19">
      <c r="A16" s="9"/>
      <c r="B16" s="9"/>
      <c r="C16" s="13">
        <v>10</v>
      </c>
      <c r="D16" s="13" t="s">
        <v>46</v>
      </c>
      <c r="E16" s="13" t="s">
        <v>47</v>
      </c>
      <c r="F16" s="13" t="s">
        <v>25</v>
      </c>
      <c r="G16" s="13">
        <v>30</v>
      </c>
      <c r="H16" s="13">
        <v>24</v>
      </c>
      <c r="I16" s="13">
        <v>6</v>
      </c>
      <c r="J16" s="13">
        <v>1.4</v>
      </c>
      <c r="K16" s="36" t="s">
        <v>35</v>
      </c>
      <c r="L16" s="36"/>
      <c r="M16" s="36"/>
      <c r="N16" s="36"/>
      <c r="O16" s="36"/>
      <c r="P16" s="36"/>
      <c r="Q16" s="36"/>
      <c r="R16" s="36"/>
      <c r="S16" s="13" t="s">
        <v>28</v>
      </c>
    </row>
    <row r="17" ht="19.5" customHeight="1" spans="1:19">
      <c r="A17" s="9"/>
      <c r="B17" s="9"/>
      <c r="C17" s="13">
        <v>11</v>
      </c>
      <c r="D17" s="13" t="s">
        <v>49</v>
      </c>
      <c r="E17" s="13" t="s">
        <v>50</v>
      </c>
      <c r="F17" s="13" t="s">
        <v>42</v>
      </c>
      <c r="G17" s="13">
        <v>6</v>
      </c>
      <c r="H17" s="13">
        <v>4</v>
      </c>
      <c r="I17" s="13">
        <v>2</v>
      </c>
      <c r="J17" s="13">
        <v>0.2</v>
      </c>
      <c r="K17" s="36"/>
      <c r="L17" s="36" t="s">
        <v>51</v>
      </c>
      <c r="M17" s="36"/>
      <c r="N17" s="36"/>
      <c r="O17" s="36"/>
      <c r="P17" s="36"/>
      <c r="Q17" s="36"/>
      <c r="R17" s="36"/>
      <c r="S17" s="13" t="s">
        <v>28</v>
      </c>
    </row>
    <row r="18" ht="19.5" customHeight="1" spans="1:19">
      <c r="A18" s="9"/>
      <c r="B18" s="9"/>
      <c r="C18" s="13">
        <v>12</v>
      </c>
      <c r="D18" s="13" t="s">
        <v>52</v>
      </c>
      <c r="E18" s="13" t="s">
        <v>53</v>
      </c>
      <c r="F18" s="13" t="s">
        <v>42</v>
      </c>
      <c r="G18" s="13">
        <v>6</v>
      </c>
      <c r="H18" s="13">
        <v>4</v>
      </c>
      <c r="I18" s="13">
        <v>2</v>
      </c>
      <c r="J18" s="13">
        <v>0.2</v>
      </c>
      <c r="K18" s="36"/>
      <c r="L18" s="36"/>
      <c r="M18" s="36" t="s">
        <v>51</v>
      </c>
      <c r="N18" s="36"/>
      <c r="O18" s="36"/>
      <c r="P18" s="36"/>
      <c r="Q18" s="36"/>
      <c r="R18" s="36"/>
      <c r="S18" s="13" t="s">
        <v>28</v>
      </c>
    </row>
    <row r="19" ht="19.5" customHeight="1" spans="1:19">
      <c r="A19" s="9"/>
      <c r="B19" s="9"/>
      <c r="C19" s="13">
        <v>13</v>
      </c>
      <c r="D19" s="13" t="s">
        <v>54</v>
      </c>
      <c r="E19" s="13" t="s">
        <v>55</v>
      </c>
      <c r="F19" s="13" t="s">
        <v>42</v>
      </c>
      <c r="G19" s="13">
        <v>6</v>
      </c>
      <c r="H19" s="13">
        <v>4</v>
      </c>
      <c r="I19" s="13">
        <v>2</v>
      </c>
      <c r="J19" s="13">
        <v>0.2</v>
      </c>
      <c r="K19" s="36"/>
      <c r="L19" s="36"/>
      <c r="M19" s="36"/>
      <c r="N19" s="36" t="s">
        <v>51</v>
      </c>
      <c r="O19" s="36"/>
      <c r="P19" s="36"/>
      <c r="Q19" s="36"/>
      <c r="R19" s="36"/>
      <c r="S19" s="13" t="s">
        <v>28</v>
      </c>
    </row>
    <row r="20" ht="19.5" customHeight="1" spans="1:19">
      <c r="A20" s="9"/>
      <c r="B20" s="9"/>
      <c r="C20" s="13">
        <v>14</v>
      </c>
      <c r="D20" s="13" t="s">
        <v>56</v>
      </c>
      <c r="E20" s="13" t="s">
        <v>57</v>
      </c>
      <c r="F20" s="13" t="s">
        <v>42</v>
      </c>
      <c r="G20" s="13">
        <v>4</v>
      </c>
      <c r="H20" s="13">
        <v>4</v>
      </c>
      <c r="I20" s="13">
        <v>0</v>
      </c>
      <c r="J20" s="13">
        <v>0.2</v>
      </c>
      <c r="K20" s="36" t="s">
        <v>275</v>
      </c>
      <c r="L20" s="36"/>
      <c r="M20" s="36"/>
      <c r="N20" s="36"/>
      <c r="O20" s="36"/>
      <c r="P20" s="36"/>
      <c r="Q20" s="36"/>
      <c r="R20" s="36"/>
      <c r="S20" s="13" t="s">
        <v>28</v>
      </c>
    </row>
    <row r="21" ht="19.5" customHeight="1" spans="1:19">
      <c r="A21" s="9"/>
      <c r="B21" s="9"/>
      <c r="C21" s="13">
        <v>15</v>
      </c>
      <c r="D21" s="13" t="s">
        <v>59</v>
      </c>
      <c r="E21" s="13" t="s">
        <v>60</v>
      </c>
      <c r="F21" s="13" t="s">
        <v>42</v>
      </c>
      <c r="G21" s="13">
        <v>4</v>
      </c>
      <c r="H21" s="13">
        <v>4</v>
      </c>
      <c r="I21" s="13">
        <v>0</v>
      </c>
      <c r="J21" s="13">
        <v>0.2</v>
      </c>
      <c r="K21" s="36"/>
      <c r="L21" s="36" t="s">
        <v>275</v>
      </c>
      <c r="M21" s="36"/>
      <c r="N21" s="36"/>
      <c r="O21" s="36"/>
      <c r="P21" s="36"/>
      <c r="Q21" s="36"/>
      <c r="R21" s="36"/>
      <c r="S21" s="13" t="s">
        <v>28</v>
      </c>
    </row>
    <row r="22" ht="19.5" customHeight="1" spans="1:19">
      <c r="A22" s="9"/>
      <c r="B22" s="9"/>
      <c r="C22" s="13">
        <v>16</v>
      </c>
      <c r="D22" s="13" t="s">
        <v>61</v>
      </c>
      <c r="E22" s="13" t="s">
        <v>62</v>
      </c>
      <c r="F22" s="13" t="s">
        <v>42</v>
      </c>
      <c r="G22" s="13">
        <v>4</v>
      </c>
      <c r="H22" s="13">
        <v>4</v>
      </c>
      <c r="I22" s="13">
        <v>0</v>
      </c>
      <c r="J22" s="13">
        <v>0.2</v>
      </c>
      <c r="K22" s="36"/>
      <c r="L22" s="36"/>
      <c r="M22" s="36" t="s">
        <v>275</v>
      </c>
      <c r="N22" s="36"/>
      <c r="O22" s="36"/>
      <c r="P22" s="36"/>
      <c r="Q22" s="36"/>
      <c r="R22" s="36"/>
      <c r="S22" s="13" t="s">
        <v>28</v>
      </c>
    </row>
    <row r="23" ht="19.5" customHeight="1" spans="1:19">
      <c r="A23" s="9"/>
      <c r="B23" s="9"/>
      <c r="C23" s="13">
        <v>17</v>
      </c>
      <c r="D23" s="13" t="s">
        <v>63</v>
      </c>
      <c r="E23" s="13" t="s">
        <v>64</v>
      </c>
      <c r="F23" s="13" t="s">
        <v>42</v>
      </c>
      <c r="G23" s="13">
        <v>4</v>
      </c>
      <c r="H23" s="13">
        <v>4</v>
      </c>
      <c r="I23" s="13">
        <v>0</v>
      </c>
      <c r="J23" s="13">
        <v>0.2</v>
      </c>
      <c r="K23" s="36"/>
      <c r="L23" s="36"/>
      <c r="M23" s="36"/>
      <c r="N23" s="36" t="s">
        <v>275</v>
      </c>
      <c r="O23" s="36"/>
      <c r="P23" s="36"/>
      <c r="Q23" s="36"/>
      <c r="R23" s="36"/>
      <c r="S23" s="13" t="s">
        <v>28</v>
      </c>
    </row>
    <row r="24" ht="19.5" customHeight="1" spans="1:19">
      <c r="A24" s="9"/>
      <c r="B24" s="9"/>
      <c r="C24" s="13">
        <v>18</v>
      </c>
      <c r="D24" s="13" t="s">
        <v>276</v>
      </c>
      <c r="E24" s="13" t="s">
        <v>277</v>
      </c>
      <c r="F24" s="13" t="s">
        <v>42</v>
      </c>
      <c r="G24" s="13">
        <v>4</v>
      </c>
      <c r="H24" s="13">
        <v>4</v>
      </c>
      <c r="I24" s="13">
        <v>0</v>
      </c>
      <c r="J24" s="13">
        <v>0.2</v>
      </c>
      <c r="K24" s="36"/>
      <c r="L24" s="36"/>
      <c r="M24" s="36"/>
      <c r="N24" s="36"/>
      <c r="O24" s="36" t="s">
        <v>275</v>
      </c>
      <c r="P24" s="36"/>
      <c r="Q24" s="36"/>
      <c r="R24" s="36"/>
      <c r="S24" s="13" t="s">
        <v>28</v>
      </c>
    </row>
    <row r="25" ht="19.5" customHeight="1" spans="1:19">
      <c r="A25" s="9"/>
      <c r="B25" s="9"/>
      <c r="C25" s="13">
        <v>19</v>
      </c>
      <c r="D25" s="13" t="s">
        <v>278</v>
      </c>
      <c r="E25" s="13" t="s">
        <v>279</v>
      </c>
      <c r="F25" s="13" t="s">
        <v>42</v>
      </c>
      <c r="G25" s="13">
        <v>60</v>
      </c>
      <c r="H25" s="13">
        <v>30</v>
      </c>
      <c r="I25" s="13">
        <v>30</v>
      </c>
      <c r="J25" s="13">
        <v>4</v>
      </c>
      <c r="K25" s="36" t="s">
        <v>189</v>
      </c>
      <c r="L25" s="36"/>
      <c r="M25" s="36"/>
      <c r="N25" s="36"/>
      <c r="O25" s="36"/>
      <c r="P25" s="36"/>
      <c r="Q25" s="36"/>
      <c r="R25" s="36"/>
      <c r="S25" s="13" t="s">
        <v>280</v>
      </c>
    </row>
    <row r="26" ht="19.5" customHeight="1" spans="1:19">
      <c r="A26" s="9"/>
      <c r="B26" s="9"/>
      <c r="C26" s="13">
        <v>20</v>
      </c>
      <c r="D26" s="13" t="s">
        <v>84</v>
      </c>
      <c r="E26" s="13" t="s">
        <v>85</v>
      </c>
      <c r="F26" s="13" t="s">
        <v>42</v>
      </c>
      <c r="G26" s="13">
        <v>30</v>
      </c>
      <c r="H26" s="13">
        <v>15</v>
      </c>
      <c r="I26" s="13">
        <v>15</v>
      </c>
      <c r="J26" s="13">
        <v>2</v>
      </c>
      <c r="K26" s="36" t="s">
        <v>35</v>
      </c>
      <c r="L26" s="36"/>
      <c r="M26" s="36"/>
      <c r="N26" s="36"/>
      <c r="O26" s="36"/>
      <c r="P26" s="36"/>
      <c r="Q26" s="36"/>
      <c r="R26" s="36"/>
      <c r="S26" s="13" t="s">
        <v>281</v>
      </c>
    </row>
    <row r="27" ht="19.5" customHeight="1" spans="1:19">
      <c r="A27" s="9"/>
      <c r="B27" s="9"/>
      <c r="C27" s="13">
        <v>21</v>
      </c>
      <c r="D27" s="13" t="s">
        <v>87</v>
      </c>
      <c r="E27" s="13" t="s">
        <v>88</v>
      </c>
      <c r="F27" s="13" t="s">
        <v>42</v>
      </c>
      <c r="G27" s="13">
        <v>36</v>
      </c>
      <c r="H27" s="13">
        <v>18</v>
      </c>
      <c r="I27" s="13">
        <v>18</v>
      </c>
      <c r="J27" s="13">
        <v>2</v>
      </c>
      <c r="K27" s="36"/>
      <c r="L27" s="36" t="s">
        <v>39</v>
      </c>
      <c r="M27" s="36"/>
      <c r="N27" s="36"/>
      <c r="O27" s="36"/>
      <c r="P27" s="36"/>
      <c r="Q27" s="36"/>
      <c r="R27" s="36"/>
      <c r="S27" s="13" t="s">
        <v>281</v>
      </c>
    </row>
    <row r="28" ht="19.5" customHeight="1" spans="1:19">
      <c r="A28" s="9"/>
      <c r="B28" s="9"/>
      <c r="C28" s="13">
        <v>22</v>
      </c>
      <c r="D28" s="13" t="s">
        <v>89</v>
      </c>
      <c r="E28" s="13" t="s">
        <v>90</v>
      </c>
      <c r="F28" s="13" t="s">
        <v>42</v>
      </c>
      <c r="G28" s="13">
        <v>30</v>
      </c>
      <c r="H28" s="13">
        <v>30</v>
      </c>
      <c r="I28" s="13">
        <v>0</v>
      </c>
      <c r="J28" s="13">
        <v>2</v>
      </c>
      <c r="K28" s="36" t="s">
        <v>35</v>
      </c>
      <c r="L28" s="36"/>
      <c r="M28" s="36"/>
      <c r="N28" s="36"/>
      <c r="O28" s="36"/>
      <c r="P28" s="36"/>
      <c r="Q28" s="42" t="s">
        <v>36</v>
      </c>
      <c r="R28" s="36"/>
      <c r="S28" s="13" t="s">
        <v>91</v>
      </c>
    </row>
    <row r="29" ht="19.5" customHeight="1" spans="1:19">
      <c r="A29" s="9"/>
      <c r="B29" s="9"/>
      <c r="C29" s="13">
        <v>23</v>
      </c>
      <c r="D29" s="13" t="s">
        <v>92</v>
      </c>
      <c r="E29" s="13" t="s">
        <v>93</v>
      </c>
      <c r="F29" s="13" t="s">
        <v>42</v>
      </c>
      <c r="G29" s="13">
        <v>36</v>
      </c>
      <c r="H29" s="13">
        <v>30</v>
      </c>
      <c r="I29" s="13">
        <v>0</v>
      </c>
      <c r="J29" s="13">
        <v>2</v>
      </c>
      <c r="K29" s="36"/>
      <c r="L29" s="36" t="s">
        <v>39</v>
      </c>
      <c r="M29" s="36"/>
      <c r="N29" s="36"/>
      <c r="O29" s="36"/>
      <c r="P29" s="36"/>
      <c r="Q29" s="42" t="s">
        <v>36</v>
      </c>
      <c r="R29" s="36"/>
      <c r="S29" s="13" t="s">
        <v>91</v>
      </c>
    </row>
    <row r="30" ht="19.5" customHeight="1" spans="1:19">
      <c r="A30" s="9"/>
      <c r="B30" s="9"/>
      <c r="C30" s="13">
        <v>24</v>
      </c>
      <c r="D30" s="13" t="s">
        <v>68</v>
      </c>
      <c r="E30" s="13" t="s">
        <v>69</v>
      </c>
      <c r="F30" s="13" t="s">
        <v>42</v>
      </c>
      <c r="G30" s="13">
        <v>30</v>
      </c>
      <c r="H30" s="13">
        <v>20</v>
      </c>
      <c r="I30" s="13">
        <v>10</v>
      </c>
      <c r="J30" s="13">
        <v>2</v>
      </c>
      <c r="K30" s="36" t="s">
        <v>70</v>
      </c>
      <c r="L30" s="36"/>
      <c r="M30" s="36"/>
      <c r="N30" s="36"/>
      <c r="O30" s="36"/>
      <c r="P30" s="36"/>
      <c r="Q30" s="36"/>
      <c r="R30" s="36"/>
      <c r="S30" s="13" t="s">
        <v>282</v>
      </c>
    </row>
    <row r="31" ht="19.5" customHeight="1" spans="1:19">
      <c r="A31" s="9"/>
      <c r="B31" s="9"/>
      <c r="C31" s="13">
        <v>25</v>
      </c>
      <c r="D31" s="13" t="s">
        <v>94</v>
      </c>
      <c r="E31" s="13" t="s">
        <v>95</v>
      </c>
      <c r="F31" s="13" t="s">
        <v>25</v>
      </c>
      <c r="G31" s="14">
        <v>15</v>
      </c>
      <c r="H31" s="14">
        <v>10</v>
      </c>
      <c r="I31" s="14">
        <v>5</v>
      </c>
      <c r="J31" s="13">
        <v>1</v>
      </c>
      <c r="K31" s="36" t="s">
        <v>48</v>
      </c>
      <c r="L31" s="36"/>
      <c r="M31" s="36"/>
      <c r="N31" s="36"/>
      <c r="O31" s="36"/>
      <c r="P31" s="36"/>
      <c r="Q31" s="36"/>
      <c r="R31" s="36"/>
      <c r="S31" s="13" t="s">
        <v>28</v>
      </c>
    </row>
    <row r="32" ht="19.5" customHeight="1" spans="1:19">
      <c r="A32" s="9"/>
      <c r="B32" s="9"/>
      <c r="C32" s="13">
        <v>26</v>
      </c>
      <c r="D32" s="13" t="s">
        <v>130</v>
      </c>
      <c r="E32" s="13" t="s">
        <v>131</v>
      </c>
      <c r="F32" s="13" t="s">
        <v>42</v>
      </c>
      <c r="G32" s="14">
        <v>30</v>
      </c>
      <c r="H32" s="14">
        <v>30</v>
      </c>
      <c r="I32" s="14">
        <v>0</v>
      </c>
      <c r="J32" s="13">
        <v>2</v>
      </c>
      <c r="K32" s="36" t="s">
        <v>35</v>
      </c>
      <c r="L32" s="36"/>
      <c r="M32" s="36"/>
      <c r="N32" s="36"/>
      <c r="O32" s="36"/>
      <c r="P32" s="36"/>
      <c r="Q32" s="42" t="s">
        <v>36</v>
      </c>
      <c r="R32" s="36"/>
      <c r="S32" s="13" t="s">
        <v>283</v>
      </c>
    </row>
    <row r="33" ht="19.5" customHeight="1" spans="1:19">
      <c r="A33" s="9"/>
      <c r="B33" s="9"/>
      <c r="C33" s="13">
        <v>27</v>
      </c>
      <c r="D33" s="13" t="s">
        <v>132</v>
      </c>
      <c r="E33" s="13" t="s">
        <v>133</v>
      </c>
      <c r="F33" s="13" t="s">
        <v>42</v>
      </c>
      <c r="G33" s="13">
        <v>36</v>
      </c>
      <c r="H33" s="13">
        <v>36</v>
      </c>
      <c r="I33" s="13">
        <v>0</v>
      </c>
      <c r="J33" s="13">
        <v>2</v>
      </c>
      <c r="K33" s="36"/>
      <c r="L33" s="36" t="s">
        <v>39</v>
      </c>
      <c r="M33" s="36"/>
      <c r="N33" s="36"/>
      <c r="O33" s="36"/>
      <c r="P33" s="36"/>
      <c r="Q33" s="42" t="s">
        <v>36</v>
      </c>
      <c r="R33" s="36"/>
      <c r="S33" s="13" t="s">
        <v>283</v>
      </c>
    </row>
    <row r="34" ht="19.5" customHeight="1" spans="1:19">
      <c r="A34" s="9"/>
      <c r="B34" s="9"/>
      <c r="C34" s="13">
        <v>28</v>
      </c>
      <c r="D34" s="13" t="s">
        <v>134</v>
      </c>
      <c r="E34" s="13" t="s">
        <v>135</v>
      </c>
      <c r="F34" s="13" t="s">
        <v>42</v>
      </c>
      <c r="G34" s="13">
        <v>36</v>
      </c>
      <c r="H34" s="13">
        <v>28</v>
      </c>
      <c r="I34" s="13">
        <v>8</v>
      </c>
      <c r="J34" s="13">
        <v>2</v>
      </c>
      <c r="K34" s="36"/>
      <c r="L34" s="36"/>
      <c r="M34" s="36" t="s">
        <v>39</v>
      </c>
      <c r="N34" s="36"/>
      <c r="P34" s="36"/>
      <c r="Q34" s="42" t="s">
        <v>36</v>
      </c>
      <c r="R34" s="36"/>
      <c r="S34" s="13" t="s">
        <v>283</v>
      </c>
    </row>
    <row r="35" ht="19.5" customHeight="1" spans="1:19">
      <c r="A35" s="9"/>
      <c r="B35" s="9"/>
      <c r="C35" s="13">
        <v>29</v>
      </c>
      <c r="D35" s="13" t="s">
        <v>136</v>
      </c>
      <c r="E35" s="13" t="s">
        <v>137</v>
      </c>
      <c r="F35" s="13" t="s">
        <v>42</v>
      </c>
      <c r="G35" s="13">
        <v>36</v>
      </c>
      <c r="H35" s="13">
        <v>28</v>
      </c>
      <c r="I35" s="13">
        <v>8</v>
      </c>
      <c r="J35" s="13">
        <v>2</v>
      </c>
      <c r="K35" s="36"/>
      <c r="L35" s="36"/>
      <c r="M35" s="36"/>
      <c r="N35" s="36" t="s">
        <v>39</v>
      </c>
      <c r="O35" s="36"/>
      <c r="P35" s="36"/>
      <c r="Q35" s="42" t="s">
        <v>36</v>
      </c>
      <c r="R35" s="36"/>
      <c r="S35" s="13" t="s">
        <v>283</v>
      </c>
    </row>
    <row r="36" ht="19.5" customHeight="1" spans="1:19">
      <c r="A36" s="9"/>
      <c r="B36" s="9"/>
      <c r="C36" s="13">
        <v>30</v>
      </c>
      <c r="D36" s="13" t="s">
        <v>284</v>
      </c>
      <c r="E36" s="13" t="s">
        <v>285</v>
      </c>
      <c r="F36" s="13" t="s">
        <v>25</v>
      </c>
      <c r="G36" s="14">
        <v>15</v>
      </c>
      <c r="H36" s="14">
        <v>8</v>
      </c>
      <c r="I36" s="14">
        <v>7</v>
      </c>
      <c r="J36" s="13">
        <v>1</v>
      </c>
      <c r="K36" s="36" t="s">
        <v>48</v>
      </c>
      <c r="L36" s="36"/>
      <c r="M36" s="36"/>
      <c r="N36" s="36"/>
      <c r="O36" s="36"/>
      <c r="P36" s="36"/>
      <c r="Q36" s="36"/>
      <c r="R36" s="36"/>
      <c r="S36" s="13" t="s">
        <v>283</v>
      </c>
    </row>
    <row r="37" ht="19.5" customHeight="1" spans="1:19">
      <c r="A37" s="9"/>
      <c r="B37" s="9"/>
      <c r="C37" s="13">
        <v>31</v>
      </c>
      <c r="D37" s="13" t="s">
        <v>286</v>
      </c>
      <c r="E37" s="13" t="s">
        <v>287</v>
      </c>
      <c r="F37" s="13" t="s">
        <v>25</v>
      </c>
      <c r="G37" s="13">
        <v>18</v>
      </c>
      <c r="H37" s="13">
        <v>9</v>
      </c>
      <c r="I37" s="13">
        <v>9</v>
      </c>
      <c r="J37" s="13">
        <v>1</v>
      </c>
      <c r="K37" s="36"/>
      <c r="L37" s="36" t="s">
        <v>98</v>
      </c>
      <c r="M37" s="36"/>
      <c r="N37" s="36"/>
      <c r="O37" s="36"/>
      <c r="P37" s="36"/>
      <c r="Q37" s="36"/>
      <c r="R37" s="36"/>
      <c r="S37" s="13" t="s">
        <v>283</v>
      </c>
    </row>
    <row r="38" ht="19.5" customHeight="1" spans="1:19">
      <c r="A38" s="9"/>
      <c r="B38" s="9"/>
      <c r="C38" s="13">
        <v>32</v>
      </c>
      <c r="D38" s="13" t="s">
        <v>288</v>
      </c>
      <c r="E38" s="13" t="s">
        <v>289</v>
      </c>
      <c r="F38" s="13" t="s">
        <v>25</v>
      </c>
      <c r="G38" s="13">
        <v>15</v>
      </c>
      <c r="H38" s="13">
        <v>8</v>
      </c>
      <c r="I38" s="13">
        <v>7</v>
      </c>
      <c r="J38" s="13">
        <v>1</v>
      </c>
      <c r="K38" s="36" t="s">
        <v>48</v>
      </c>
      <c r="L38" s="36"/>
      <c r="M38" s="36"/>
      <c r="N38" s="36"/>
      <c r="P38" s="36"/>
      <c r="Q38" s="36"/>
      <c r="R38" s="36"/>
      <c r="S38" s="13" t="s">
        <v>283</v>
      </c>
    </row>
    <row r="39" ht="19.5" customHeight="1" spans="1:19">
      <c r="A39" s="9"/>
      <c r="B39" s="9"/>
      <c r="C39" s="13">
        <v>33</v>
      </c>
      <c r="D39" s="13" t="s">
        <v>290</v>
      </c>
      <c r="E39" s="13" t="s">
        <v>291</v>
      </c>
      <c r="F39" s="13" t="s">
        <v>25</v>
      </c>
      <c r="G39" s="13">
        <v>18</v>
      </c>
      <c r="H39" s="13">
        <v>9</v>
      </c>
      <c r="I39" s="13">
        <v>9</v>
      </c>
      <c r="J39" s="13">
        <v>1</v>
      </c>
      <c r="K39" s="36"/>
      <c r="L39" s="36" t="s">
        <v>98</v>
      </c>
      <c r="M39" s="36"/>
      <c r="N39" s="36"/>
      <c r="O39" s="36"/>
      <c r="P39" s="36"/>
      <c r="Q39" s="36"/>
      <c r="R39" s="36"/>
      <c r="S39" s="13" t="s">
        <v>283</v>
      </c>
    </row>
    <row r="40" ht="19.5" customHeight="1" spans="1:19">
      <c r="A40" s="9"/>
      <c r="B40" s="9"/>
      <c r="C40" s="13">
        <v>34</v>
      </c>
      <c r="D40" s="13" t="s">
        <v>144</v>
      </c>
      <c r="E40" s="13" t="s">
        <v>145</v>
      </c>
      <c r="F40" s="13" t="s">
        <v>25</v>
      </c>
      <c r="G40" s="13">
        <v>36</v>
      </c>
      <c r="H40" s="13">
        <v>24</v>
      </c>
      <c r="I40" s="13">
        <v>12</v>
      </c>
      <c r="J40" s="13">
        <v>2</v>
      </c>
      <c r="K40" s="36"/>
      <c r="L40" s="36"/>
      <c r="M40" s="36" t="s">
        <v>39</v>
      </c>
      <c r="N40" s="36"/>
      <c r="O40" s="36"/>
      <c r="P40" s="36"/>
      <c r="Q40" s="42" t="s">
        <v>36</v>
      </c>
      <c r="R40" s="36"/>
      <c r="S40" s="13" t="s">
        <v>283</v>
      </c>
    </row>
    <row r="41" ht="19.5" customHeight="1" spans="1:19">
      <c r="A41" s="9"/>
      <c r="B41" s="9"/>
      <c r="C41" s="13">
        <v>35</v>
      </c>
      <c r="D41" s="13" t="s">
        <v>146</v>
      </c>
      <c r="E41" s="13" t="s">
        <v>147</v>
      </c>
      <c r="F41" s="13" t="s">
        <v>25</v>
      </c>
      <c r="G41" s="13">
        <v>36</v>
      </c>
      <c r="H41" s="13">
        <v>24</v>
      </c>
      <c r="I41" s="13">
        <v>12</v>
      </c>
      <c r="J41" s="13">
        <v>2</v>
      </c>
      <c r="K41" s="36"/>
      <c r="L41" s="36"/>
      <c r="M41" s="36"/>
      <c r="N41" s="36" t="s">
        <v>39</v>
      </c>
      <c r="P41" s="36"/>
      <c r="Q41" s="42" t="s">
        <v>36</v>
      </c>
      <c r="R41" s="36"/>
      <c r="S41" s="13" t="s">
        <v>283</v>
      </c>
    </row>
    <row r="42" ht="19.5" customHeight="1" spans="1:19">
      <c r="A42" s="9"/>
      <c r="B42" s="9"/>
      <c r="C42" s="13">
        <v>36</v>
      </c>
      <c r="D42" s="13" t="s">
        <v>292</v>
      </c>
      <c r="E42" s="13" t="s">
        <v>293</v>
      </c>
      <c r="F42" s="13" t="s">
        <v>25</v>
      </c>
      <c r="G42" s="13">
        <v>36</v>
      </c>
      <c r="H42" s="13">
        <v>24</v>
      </c>
      <c r="I42" s="13">
        <v>12</v>
      </c>
      <c r="J42" s="13">
        <v>2</v>
      </c>
      <c r="K42" s="36"/>
      <c r="L42" s="36"/>
      <c r="M42" s="36"/>
      <c r="N42" s="36" t="s">
        <v>39</v>
      </c>
      <c r="O42" s="36"/>
      <c r="P42" s="36"/>
      <c r="Q42" s="42" t="s">
        <v>36</v>
      </c>
      <c r="R42" s="36"/>
      <c r="S42" s="13" t="s">
        <v>283</v>
      </c>
    </row>
    <row r="43" ht="19.5" customHeight="1" spans="1:19">
      <c r="A43" s="9"/>
      <c r="B43" s="9"/>
      <c r="C43" s="13">
        <v>37</v>
      </c>
      <c r="D43" s="13" t="s">
        <v>294</v>
      </c>
      <c r="E43" s="13" t="s">
        <v>109</v>
      </c>
      <c r="F43" s="13" t="s">
        <v>42</v>
      </c>
      <c r="G43" s="14">
        <v>18</v>
      </c>
      <c r="H43" s="14">
        <v>12</v>
      </c>
      <c r="I43" s="14">
        <v>6</v>
      </c>
      <c r="J43" s="13">
        <v>1</v>
      </c>
      <c r="K43" s="36"/>
      <c r="L43" s="36"/>
      <c r="M43" s="36"/>
      <c r="N43" s="36"/>
      <c r="O43" s="36" t="s">
        <v>98</v>
      </c>
      <c r="P43" s="36"/>
      <c r="Q43" s="36"/>
      <c r="R43" s="36"/>
      <c r="S43" s="13" t="s">
        <v>28</v>
      </c>
    </row>
    <row r="44" ht="19.5" customHeight="1" spans="1:19">
      <c r="A44" s="9"/>
      <c r="B44" s="9"/>
      <c r="C44" s="13">
        <v>38</v>
      </c>
      <c r="D44" s="13" t="s">
        <v>72</v>
      </c>
      <c r="E44" s="13" t="s">
        <v>73</v>
      </c>
      <c r="F44" s="13" t="s">
        <v>25</v>
      </c>
      <c r="G44" s="13">
        <v>60</v>
      </c>
      <c r="H44" s="13">
        <v>30</v>
      </c>
      <c r="I44" s="13">
        <v>30</v>
      </c>
      <c r="J44" s="13">
        <v>4</v>
      </c>
      <c r="K44" s="36"/>
      <c r="L44" s="36"/>
      <c r="M44" s="36"/>
      <c r="N44" s="36" t="s">
        <v>74</v>
      </c>
      <c r="O44" s="36"/>
      <c r="P44" s="36"/>
      <c r="Q44" s="36"/>
      <c r="R44" s="36"/>
      <c r="S44" s="13" t="s">
        <v>28</v>
      </c>
    </row>
    <row r="45" ht="19.5" customHeight="1" spans="1:19">
      <c r="A45" s="9"/>
      <c r="B45" s="9"/>
      <c r="C45" s="13">
        <v>39</v>
      </c>
      <c r="D45" s="13" t="s">
        <v>75</v>
      </c>
      <c r="E45" s="13" t="s">
        <v>76</v>
      </c>
      <c r="F45" s="13" t="s">
        <v>77</v>
      </c>
      <c r="G45" s="13">
        <v>420</v>
      </c>
      <c r="H45" s="13">
        <v>0</v>
      </c>
      <c r="I45" s="13">
        <v>420</v>
      </c>
      <c r="J45" s="13">
        <v>14</v>
      </c>
      <c r="K45" s="36"/>
      <c r="L45" s="36"/>
      <c r="M45" s="36"/>
      <c r="N45" s="36"/>
      <c r="P45" s="36" t="s">
        <v>295</v>
      </c>
      <c r="Q45" s="36"/>
      <c r="R45" s="36"/>
      <c r="S45" s="13" t="s">
        <v>28</v>
      </c>
    </row>
    <row r="46" ht="19.5" customHeight="1" spans="1:19">
      <c r="A46" s="9"/>
      <c r="B46" s="9"/>
      <c r="C46" s="13">
        <v>40</v>
      </c>
      <c r="D46" s="13" t="s">
        <v>296</v>
      </c>
      <c r="E46" s="13" t="s">
        <v>80</v>
      </c>
      <c r="F46" s="13" t="s">
        <v>25</v>
      </c>
      <c r="G46" s="13">
        <v>120</v>
      </c>
      <c r="H46" s="13">
        <v>60</v>
      </c>
      <c r="I46" s="13">
        <v>60</v>
      </c>
      <c r="J46" s="13">
        <v>4</v>
      </c>
      <c r="K46" s="36"/>
      <c r="L46" s="36"/>
      <c r="M46" s="36"/>
      <c r="N46" s="36"/>
      <c r="O46" s="36" t="s">
        <v>81</v>
      </c>
      <c r="P46" s="36"/>
      <c r="Q46" s="36"/>
      <c r="R46" s="36"/>
      <c r="S46" s="13" t="s">
        <v>28</v>
      </c>
    </row>
    <row r="47" spans="1:19">
      <c r="A47" s="9"/>
      <c r="B47" s="11"/>
      <c r="C47" s="15" t="s">
        <v>82</v>
      </c>
      <c r="D47" s="15"/>
      <c r="E47" s="15"/>
      <c r="F47" s="15"/>
      <c r="G47" s="16">
        <f>SUM(G7:G46)-SUM(G16:G19)-G45-G46-G25</f>
        <v>935</v>
      </c>
      <c r="H47" s="16">
        <f t="shared" ref="H47:J47" si="0">SUM(H7:H46)-SUM(H16:H19)-H45-H46-H25</f>
        <v>626</v>
      </c>
      <c r="I47" s="16">
        <f t="shared" si="0"/>
        <v>303</v>
      </c>
      <c r="J47" s="16">
        <f t="shared" si="0"/>
        <v>56</v>
      </c>
      <c r="K47" s="38"/>
      <c r="L47" s="39"/>
      <c r="M47" s="39"/>
      <c r="N47" s="39"/>
      <c r="O47" s="39"/>
      <c r="P47" s="39"/>
      <c r="Q47" s="15"/>
      <c r="R47" s="15"/>
      <c r="S47" s="13"/>
    </row>
    <row r="48" spans="1:19">
      <c r="A48" s="9"/>
      <c r="B48" s="5" t="s">
        <v>83</v>
      </c>
      <c r="C48" s="17" t="s">
        <v>297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43"/>
    </row>
    <row r="49" spans="1:19">
      <c r="A49" s="9"/>
      <c r="B49" s="9"/>
      <c r="C49" s="19" t="s">
        <v>82</v>
      </c>
      <c r="D49" s="20"/>
      <c r="E49" s="20"/>
      <c r="F49" s="21"/>
      <c r="G49" s="22">
        <v>32</v>
      </c>
      <c r="H49" s="22">
        <v>32</v>
      </c>
      <c r="I49" s="22">
        <v>0</v>
      </c>
      <c r="J49" s="40">
        <v>2</v>
      </c>
      <c r="K49" s="36"/>
      <c r="L49" s="36"/>
      <c r="M49" s="36"/>
      <c r="N49" s="36"/>
      <c r="O49" s="36"/>
      <c r="P49" s="36"/>
      <c r="Q49" s="13"/>
      <c r="R49" s="13"/>
      <c r="S49" s="44"/>
    </row>
    <row r="50" spans="1:19">
      <c r="A50" s="11"/>
      <c r="B50" s="19" t="s">
        <v>112</v>
      </c>
      <c r="C50" s="20"/>
      <c r="D50" s="20"/>
      <c r="E50" s="20"/>
      <c r="F50" s="21"/>
      <c r="G50" s="23">
        <f>G49+G47</f>
        <v>967</v>
      </c>
      <c r="H50" s="23">
        <f>H49+H47</f>
        <v>658</v>
      </c>
      <c r="I50" s="23">
        <f>I49+I47</f>
        <v>303</v>
      </c>
      <c r="J50" s="23">
        <f>J49+J47</f>
        <v>58</v>
      </c>
      <c r="K50" s="39"/>
      <c r="L50" s="39"/>
      <c r="M50" s="39"/>
      <c r="N50" s="39"/>
      <c r="O50" s="39"/>
      <c r="P50" s="39"/>
      <c r="Q50" s="15"/>
      <c r="R50" s="15"/>
      <c r="S50" s="44"/>
    </row>
    <row r="51" spans="1:19">
      <c r="A51" s="24"/>
      <c r="B51" s="24"/>
      <c r="C51" s="24"/>
      <c r="D51" s="25" t="s">
        <v>113</v>
      </c>
      <c r="E51" s="25"/>
      <c r="F51" s="25"/>
      <c r="G51" s="25"/>
      <c r="H51" s="25"/>
      <c r="I51" s="25"/>
      <c r="J51" s="25"/>
      <c r="K51" s="25"/>
      <c r="L51" s="25"/>
      <c r="M51" s="41"/>
      <c r="N51" s="41"/>
      <c r="O51" s="41"/>
      <c r="P51" s="25" t="s">
        <v>257</v>
      </c>
      <c r="Q51" s="25"/>
      <c r="R51" s="25"/>
      <c r="S51" s="45"/>
    </row>
    <row r="52" ht="42.75" customHeight="1" spans="1:19">
      <c r="A52" s="26" t="s">
        <v>298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</row>
  </sheetData>
  <mergeCells count="31">
    <mergeCell ref="A1:S1"/>
    <mergeCell ref="A2:E2"/>
    <mergeCell ref="N2:S2"/>
    <mergeCell ref="G3:I3"/>
    <mergeCell ref="K3:P3"/>
    <mergeCell ref="K4:L4"/>
    <mergeCell ref="M4:N4"/>
    <mergeCell ref="O4:P4"/>
    <mergeCell ref="C47:F47"/>
    <mergeCell ref="C48:S48"/>
    <mergeCell ref="C49:F49"/>
    <mergeCell ref="B50:F50"/>
    <mergeCell ref="D51:L51"/>
    <mergeCell ref="P51:R51"/>
    <mergeCell ref="A52:S52"/>
    <mergeCell ref="A3:A6"/>
    <mergeCell ref="A7:A50"/>
    <mergeCell ref="B3:B6"/>
    <mergeCell ref="B7:B47"/>
    <mergeCell ref="B48:B49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附件1 综合素质课教学进程表</vt:lpstr>
      <vt:lpstr>理论与实践教学分配比例表</vt:lpstr>
      <vt:lpstr>专业课安排表</vt:lpstr>
      <vt:lpstr>实践教学安排表</vt:lpstr>
      <vt:lpstr>师范综合素质课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郑剑飞</cp:lastModifiedBy>
  <dcterms:created xsi:type="dcterms:W3CDTF">2022-07-01T06:50:00Z</dcterms:created>
  <cp:lastPrinted>2022-09-20T03:14:00Z</cp:lastPrinted>
  <dcterms:modified xsi:type="dcterms:W3CDTF">2022-11-07T00:54:39Z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5045615F98F745D09A39B61709979EAA</vt:lpwstr>
  </property>
  <property fmtid="{D5CDD505-2E9C-101B-9397-08002B2CF9AE}" pid="3" name="KSOProductBuildVer">
    <vt:lpwstr>2052-11.1.0.12598</vt:lpwstr>
  </property>
</Properties>
</file>