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3255" yWindow="-345" windowWidth="23310" windowHeight="11400" activeTab="2"/>
  </bookViews>
  <sheets>
    <sheet name="附件1 综合素质课教学进程表 (2)" sheetId="9" r:id="rId1"/>
    <sheet name="理论与实践教学分配比例表" sheetId="6" r:id="rId2"/>
    <sheet name="小学语文教育专业课安排表" sheetId="3" r:id="rId3"/>
    <sheet name="实践教学安排表 (2)" sheetId="8" r:id="rId4"/>
    <sheet name="师范综合素质课" sheetId="2" state="hidden" r:id="rId5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9" l="1"/>
  <c r="I41" i="9"/>
  <c r="J41" i="9"/>
  <c r="G41" i="9"/>
  <c r="E4" i="6" l="1"/>
  <c r="E5" i="6"/>
  <c r="E6" i="6"/>
  <c r="E7" i="6"/>
  <c r="E8" i="6"/>
  <c r="E9" i="6"/>
  <c r="E10" i="6"/>
  <c r="E11" i="6"/>
  <c r="E12" i="6"/>
  <c r="E13" i="6"/>
  <c r="E14" i="6"/>
  <c r="E15" i="6"/>
  <c r="E3" i="6"/>
  <c r="D13" i="6"/>
  <c r="I47" i="3"/>
  <c r="J42" i="3" l="1"/>
  <c r="I42" i="3"/>
  <c r="H47" i="3"/>
  <c r="G47" i="3"/>
  <c r="G42" i="3"/>
  <c r="H22" i="3" l="1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G50" i="3"/>
  <c r="J47" i="3"/>
  <c r="G42" i="9"/>
  <c r="J30" i="9"/>
  <c r="I30" i="9"/>
  <c r="I42" i="9" s="1"/>
  <c r="H30" i="9"/>
  <c r="G30" i="9"/>
  <c r="H42" i="9" l="1"/>
  <c r="I50" i="3"/>
  <c r="H42" i="3"/>
  <c r="H50" i="3" s="1"/>
  <c r="J42" i="9"/>
  <c r="G47" i="2" l="1"/>
  <c r="G50" i="2" s="1"/>
  <c r="J47" i="2"/>
  <c r="J50" i="2" s="1"/>
  <c r="I47" i="2"/>
  <c r="I50" i="2" s="1"/>
  <c r="H47" i="2"/>
  <c r="H50" i="2" s="1"/>
</calcChain>
</file>

<file path=xl/sharedStrings.xml><?xml version="1.0" encoding="utf-8"?>
<sst xmlns="http://schemas.openxmlformats.org/spreadsheetml/2006/main" count="788" uniqueCount="354">
  <si>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</si>
  <si>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</si>
  <si>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</si>
  <si>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</si>
  <si>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</si>
  <si>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</si>
  <si>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</si>
  <si>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</si>
  <si>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</si>
  <si>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</si>
  <si>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教学场所</t>
  </si>
  <si>
    <t>备注</t>
  </si>
  <si>
    <t>总学时</t>
  </si>
  <si>
    <t>讲授</t>
  </si>
  <si>
    <t>实践</t>
  </si>
  <si>
    <t>第一学年</t>
  </si>
  <si>
    <t>第二学年</t>
  </si>
  <si>
    <t>第三学年</t>
  </si>
  <si>
    <t>必 修 课</t>
  </si>
  <si>
    <t>B</t>
  </si>
  <si>
    <t>全校</t>
  </si>
  <si>
    <t>★</t>
  </si>
  <si>
    <t>非体育专业学生</t>
  </si>
  <si>
    <t>就业指导</t>
  </si>
  <si>
    <t>小计</t>
  </si>
  <si>
    <t>合计</t>
  </si>
  <si>
    <t>课程类型：A纯理论课；B理论+实践；C纯实践。      ▲核心课</t>
  </si>
  <si>
    <t>★考试</t>
  </si>
  <si>
    <t>综合素质</t>
    <phoneticPr fontId="2" type="noConversion"/>
  </si>
  <si>
    <t>军事训练与国防教育</t>
    <phoneticPr fontId="2" type="noConversion"/>
  </si>
  <si>
    <t>XXGG001S</t>
    <phoneticPr fontId="2" type="noConversion"/>
  </si>
  <si>
    <t>思想道德修养与法律基础(一)</t>
    <phoneticPr fontId="2" type="noConversion"/>
  </si>
  <si>
    <t>XXGG002A</t>
    <phoneticPr fontId="2" type="noConversion"/>
  </si>
  <si>
    <t>B</t>
    <phoneticPr fontId="2" type="noConversion"/>
  </si>
  <si>
    <t>思想道德修养与法律基础(二)</t>
    <phoneticPr fontId="2" type="noConversion"/>
  </si>
  <si>
    <t>XXGG002B</t>
    <phoneticPr fontId="2" type="noConversion"/>
  </si>
  <si>
    <t>毛泽东思想和中国特色社会主义理论体系概论(二)</t>
    <phoneticPr fontId="2" type="noConversion"/>
  </si>
  <si>
    <t>XXGG003A</t>
  </si>
  <si>
    <t>XXGG003B</t>
  </si>
  <si>
    <t>体育与健康(一)</t>
  </si>
  <si>
    <t>体育与健康(二)</t>
  </si>
  <si>
    <t>体育与健康(三)</t>
  </si>
  <si>
    <t>体育与健康(四)</t>
  </si>
  <si>
    <t>XXGG004A</t>
  </si>
  <si>
    <t>XXGG004B</t>
  </si>
  <si>
    <t>XXGG004C</t>
  </si>
  <si>
    <t>XXGG004D</t>
  </si>
  <si>
    <t>形势与政策(一)、马中化</t>
    <phoneticPr fontId="2" type="noConversion"/>
  </si>
  <si>
    <t>形势与政策(二)</t>
  </si>
  <si>
    <t>形势与政策(三)</t>
  </si>
  <si>
    <t>形势与政策(四)</t>
  </si>
  <si>
    <t>XXGG005A</t>
  </si>
  <si>
    <t>XXGG005B</t>
  </si>
  <si>
    <t>XXGG005C</t>
  </si>
  <si>
    <t>XXGG005D</t>
  </si>
  <si>
    <t>2/3</t>
    <phoneticPr fontId="2" type="noConversion"/>
  </si>
  <si>
    <t>大学生心理健康与教育（一）</t>
  </si>
  <si>
    <t>大学生心理健康与教育（二）</t>
  </si>
  <si>
    <t>大学生心理健康与教育（三）</t>
  </si>
  <si>
    <t>大学生心理健康与教育（四）</t>
  </si>
  <si>
    <t>大学生心理健康与教育（五）</t>
  </si>
  <si>
    <t>XXGG006A</t>
  </si>
  <si>
    <t>XXGG006B</t>
  </si>
  <si>
    <t>XXGG006C</t>
  </si>
  <si>
    <t>XXGG006D</t>
  </si>
  <si>
    <t>XXGG006E</t>
  </si>
  <si>
    <t>A</t>
    <phoneticPr fontId="2" type="noConversion"/>
  </si>
  <si>
    <t>2/2</t>
    <phoneticPr fontId="2" type="noConversion"/>
  </si>
  <si>
    <t>计算机应用基础（一）</t>
  </si>
  <si>
    <t>计算机应用基础（二）</t>
  </si>
  <si>
    <t>XXGG007A</t>
  </si>
  <si>
    <t>XXGG007B</t>
  </si>
  <si>
    <t>大学英语（一）</t>
  </si>
  <si>
    <t>大学英语（二）</t>
  </si>
  <si>
    <t>XXGG008A</t>
  </si>
  <si>
    <t>XXGG008B</t>
  </si>
  <si>
    <t>劳动教育</t>
    <phoneticPr fontId="2" type="noConversion"/>
  </si>
  <si>
    <t>XXGG009S</t>
    <phoneticPr fontId="2" type="noConversion"/>
  </si>
  <si>
    <t>30/1</t>
    <phoneticPr fontId="2" type="noConversion"/>
  </si>
  <si>
    <t>非计算机系专业学生</t>
    <phoneticPr fontId="2" type="noConversion"/>
  </si>
  <si>
    <t>计算机应用基础</t>
    <phoneticPr fontId="2" type="noConversion"/>
  </si>
  <si>
    <t>XXGG007S</t>
    <phoneticPr fontId="2" type="noConversion"/>
  </si>
  <si>
    <t>大学生职业生涯规划</t>
  </si>
  <si>
    <t>认识实习</t>
  </si>
  <si>
    <t>XXGG010S</t>
  </si>
  <si>
    <t>XXGG011S</t>
  </si>
  <si>
    <t>XXGG012S</t>
  </si>
  <si>
    <t>XXGG013S</t>
  </si>
  <si>
    <t>XXGG014S</t>
  </si>
  <si>
    <t>全校开课，由学院安排.第一学年开课</t>
    <phoneticPr fontId="2" type="noConversion"/>
  </si>
  <si>
    <t>30/2</t>
    <phoneticPr fontId="2" type="noConversion"/>
  </si>
  <si>
    <t>30/14</t>
    <phoneticPr fontId="2" type="noConversion"/>
  </si>
  <si>
    <t>30/4</t>
    <phoneticPr fontId="2" type="noConversion"/>
  </si>
  <si>
    <t>非体育专业学生</t>
    <phoneticPr fontId="2" type="noConversion"/>
  </si>
  <si>
    <t>非外语系学生</t>
    <phoneticPr fontId="2" type="noConversion"/>
  </si>
  <si>
    <t>计算机系专业学生</t>
    <phoneticPr fontId="2" type="noConversion"/>
  </si>
  <si>
    <t>C</t>
    <phoneticPr fontId="2" type="noConversion"/>
  </si>
  <si>
    <t>选修课</t>
    <phoneticPr fontId="2" type="noConversion"/>
  </si>
  <si>
    <t>毕业实习</t>
    <phoneticPr fontId="2" type="noConversion"/>
  </si>
  <si>
    <t>毕业论文</t>
    <phoneticPr fontId="2" type="noConversion"/>
  </si>
  <si>
    <t>校内公选课待审核后另行公布</t>
    <phoneticPr fontId="2" type="noConversion"/>
  </si>
  <si>
    <t>专业名称：XXXX</t>
    <phoneticPr fontId="3" type="noConversion"/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</si>
  <si>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  <phoneticPr fontId="2" type="noConversion"/>
  </si>
  <si>
    <t>XXXX/XX/XX</t>
    <phoneticPr fontId="2" type="noConversion"/>
  </si>
  <si>
    <t>心理学（一）</t>
  </si>
  <si>
    <t>心理学（二）</t>
  </si>
  <si>
    <t>教育学（一）</t>
  </si>
  <si>
    <t>教育学（二）</t>
  </si>
  <si>
    <t>XXGG016A</t>
  </si>
  <si>
    <t>XXGG016B</t>
  </si>
  <si>
    <t>XXGG017A</t>
  </si>
  <si>
    <t>XXGG017B</t>
  </si>
  <si>
    <t>规范书写与书法训练（一）</t>
  </si>
  <si>
    <t>规范书写与书法训练（二）</t>
  </si>
  <si>
    <t>普通话与教师口语技能（一）</t>
  </si>
  <si>
    <t>普通话与教师口语技能（二）</t>
  </si>
  <si>
    <t>综合素质（一）</t>
  </si>
  <si>
    <t>综合素质（二）</t>
  </si>
  <si>
    <t>教育教学知识与能力</t>
    <phoneticPr fontId="2" type="noConversion"/>
  </si>
  <si>
    <t>XXGG018A</t>
  </si>
  <si>
    <t>XXGG018B</t>
  </si>
  <si>
    <t>XXGG019A</t>
  </si>
  <si>
    <t>XXGG019B</t>
  </si>
  <si>
    <t>XXGG020A</t>
  </si>
  <si>
    <t>XXGG020B</t>
  </si>
  <si>
    <t>XXGG021S</t>
    <phoneticPr fontId="2" type="noConversion"/>
  </si>
  <si>
    <t>师范类专业</t>
    <phoneticPr fontId="2" type="noConversion"/>
  </si>
  <si>
    <t xml:space="preserve">2022级师范综合素质课教学进程表 </t>
    <phoneticPr fontId="2" type="noConversion"/>
  </si>
  <si>
    <t>大学生职业生涯规划</t>
    <phoneticPr fontId="2" type="noConversion"/>
  </si>
  <si>
    <t>XXGG010S</t>
    <phoneticPr fontId="2" type="noConversion"/>
  </si>
  <si>
    <t>习近平新
时代中国特色社会主义思想概论</t>
  </si>
  <si>
    <t>习近平新
时代中国特色社会主义思想概论</t>
    <phoneticPr fontId="2" type="noConversion"/>
  </si>
  <si>
    <t>全校,理论课程2学分，假期实践1学分。</t>
    <phoneticPr fontId="2" type="noConversion"/>
  </si>
  <si>
    <t>2/18</t>
  </si>
  <si>
    <t>2/18</t>
    <phoneticPr fontId="2" type="noConversion"/>
  </si>
  <si>
    <t>2/18</t>
    <phoneticPr fontId="2" type="noConversion"/>
  </si>
  <si>
    <t>2/18</t>
    <phoneticPr fontId="2" type="noConversion"/>
  </si>
  <si>
    <t>2/18</t>
    <phoneticPr fontId="2" type="noConversion"/>
  </si>
  <si>
    <t>2/18</t>
    <phoneticPr fontId="2" type="noConversion"/>
  </si>
  <si>
    <t>1/18</t>
    <phoneticPr fontId="2" type="noConversion"/>
  </si>
  <si>
    <t>1/18</t>
    <phoneticPr fontId="2" type="noConversion"/>
  </si>
  <si>
    <t>2/18</t>
    <phoneticPr fontId="2" type="noConversion"/>
  </si>
  <si>
    <t>36/2</t>
    <phoneticPr fontId="2" type="noConversion"/>
  </si>
  <si>
    <t>创新创业与就业指导</t>
    <phoneticPr fontId="2" type="noConversion"/>
  </si>
  <si>
    <t>15</t>
    <phoneticPr fontId="2" type="noConversion"/>
  </si>
  <si>
    <t>2/15</t>
    <phoneticPr fontId="2" type="noConversion"/>
  </si>
  <si>
    <t>2/15</t>
    <phoneticPr fontId="2" type="noConversion"/>
  </si>
  <si>
    <t>2/15</t>
    <phoneticPr fontId="2" type="noConversion"/>
  </si>
  <si>
    <t>2/2</t>
    <phoneticPr fontId="2" type="noConversion"/>
  </si>
  <si>
    <t>4/15</t>
    <phoneticPr fontId="2" type="noConversion"/>
  </si>
  <si>
    <t>2/15</t>
    <phoneticPr fontId="2" type="noConversion"/>
  </si>
  <si>
    <t>2/15</t>
    <phoneticPr fontId="2" type="noConversion"/>
  </si>
  <si>
    <t>1/15</t>
    <phoneticPr fontId="2" type="noConversion"/>
  </si>
  <si>
    <t>2/15</t>
    <phoneticPr fontId="2" type="noConversion"/>
  </si>
  <si>
    <t>1/15</t>
    <phoneticPr fontId="2" type="noConversion"/>
  </si>
  <si>
    <t>1/15</t>
    <phoneticPr fontId="2" type="noConversion"/>
  </si>
  <si>
    <t>2/18</t>
    <phoneticPr fontId="2" type="noConversion"/>
  </si>
  <si>
    <t>专业课</t>
    <phoneticPr fontId="2" type="noConversion"/>
  </si>
  <si>
    <t xml:space="preserve">专业课教学进程表 </t>
    <phoneticPr fontId="2" type="noConversion"/>
  </si>
  <si>
    <t>理论与实践教学分配及比例表</t>
    <phoneticPr fontId="10" type="noConversion"/>
  </si>
  <si>
    <t>项目</t>
    <phoneticPr fontId="10" type="noConversion"/>
  </si>
  <si>
    <t>学时</t>
    <phoneticPr fontId="10" type="noConversion"/>
  </si>
  <si>
    <t>占总学时的百分比</t>
    <phoneticPr fontId="10" type="noConversion"/>
  </si>
  <si>
    <t>备注</t>
    <phoneticPr fontId="10" type="noConversion"/>
  </si>
  <si>
    <t>必修课</t>
    <phoneticPr fontId="10" type="noConversion"/>
  </si>
  <si>
    <t>综合素质课</t>
    <phoneticPr fontId="10" type="noConversion"/>
  </si>
  <si>
    <t>理论</t>
    <phoneticPr fontId="10" type="noConversion"/>
  </si>
  <si>
    <t>实践</t>
    <phoneticPr fontId="10" type="noConversion"/>
  </si>
  <si>
    <t>专业课</t>
    <phoneticPr fontId="10" type="noConversion"/>
  </si>
  <si>
    <t>选修课</t>
    <phoneticPr fontId="10" type="noConversion"/>
  </si>
  <si>
    <t>技能训练</t>
    <phoneticPr fontId="10" type="noConversion"/>
  </si>
  <si>
    <t>其他实践活动</t>
    <phoneticPr fontId="10" type="noConversion"/>
  </si>
  <si>
    <t>合计</t>
    <phoneticPr fontId="10" type="noConversion"/>
  </si>
  <si>
    <t>理论实践教学比</t>
    <phoneticPr fontId="10" type="noConversion"/>
  </si>
  <si>
    <t>理论教学</t>
    <phoneticPr fontId="10" type="noConversion"/>
  </si>
  <si>
    <t>实践教学</t>
    <phoneticPr fontId="10" type="noConversion"/>
  </si>
  <si>
    <t>总计</t>
    <phoneticPr fontId="10" type="noConversion"/>
  </si>
  <si>
    <t>专业名称：小学语文教育</t>
    <phoneticPr fontId="3" type="noConversion"/>
  </si>
  <si>
    <t>儿童文学</t>
  </si>
  <si>
    <t xml:space="preserve"> ▲</t>
  </si>
  <si>
    <t>★</t>
    <phoneticPr fontId="2" type="noConversion"/>
  </si>
  <si>
    <t>外国文学（一）</t>
    <phoneticPr fontId="2" type="noConversion"/>
  </si>
  <si>
    <t>外国文学（二）</t>
    <phoneticPr fontId="2" type="noConversion"/>
  </si>
  <si>
    <t>古代汉语（一）</t>
    <phoneticPr fontId="2" type="noConversion"/>
  </si>
  <si>
    <t>古代汉语（二）</t>
    <phoneticPr fontId="2" type="noConversion"/>
  </si>
  <si>
    <t>WXXW001A</t>
  </si>
  <si>
    <t>WXXW001B</t>
  </si>
  <si>
    <t>WXXW001C</t>
  </si>
  <si>
    <t>WXXW001D</t>
  </si>
  <si>
    <t>WXXW005A</t>
  </si>
  <si>
    <t>WXXW005B</t>
  </si>
  <si>
    <t>WXXW006S</t>
  </si>
  <si>
    <t>WXXW007A</t>
  </si>
  <si>
    <t>WXXW007B</t>
  </si>
  <si>
    <t>WXXW008A</t>
  </si>
  <si>
    <t>WXXW008B</t>
  </si>
  <si>
    <t>WXXW011A</t>
  </si>
  <si>
    <t>WXXW011B</t>
  </si>
  <si>
    <t>WXXW004A</t>
  </si>
  <si>
    <t>WXXW004B</t>
  </si>
  <si>
    <t>B</t>
    <phoneticPr fontId="2" type="noConversion"/>
  </si>
  <si>
    <t>4/15</t>
    <phoneticPr fontId="2" type="noConversion"/>
  </si>
  <si>
    <t>2/15</t>
    <phoneticPr fontId="2" type="noConversion"/>
  </si>
  <si>
    <t>WXXW009S</t>
    <phoneticPr fontId="2" type="noConversion"/>
  </si>
  <si>
    <t>WXXW010S</t>
    <phoneticPr fontId="2" type="noConversion"/>
  </si>
  <si>
    <t>2/18</t>
    <phoneticPr fontId="2" type="noConversion"/>
  </si>
  <si>
    <t>4/18</t>
    <phoneticPr fontId="2" type="noConversion"/>
  </si>
  <si>
    <t>4/18</t>
    <phoneticPr fontId="2" type="noConversion"/>
  </si>
  <si>
    <t>4/18</t>
    <phoneticPr fontId="2" type="noConversion"/>
  </si>
  <si>
    <t>1/18</t>
  </si>
  <si>
    <t>大学生创新创业教育</t>
  </si>
  <si>
    <t>XXGG031S</t>
  </si>
  <si>
    <t>中国古代文学(一)</t>
    <phoneticPr fontId="2" type="noConversion"/>
  </si>
  <si>
    <t>中国古代文学(二)</t>
    <phoneticPr fontId="2" type="noConversion"/>
  </si>
  <si>
    <t>中国古代文学(三)</t>
    <phoneticPr fontId="2" type="noConversion"/>
  </si>
  <si>
    <t>中国古代文学(四)</t>
    <phoneticPr fontId="2" type="noConversion"/>
  </si>
  <si>
    <t>中国现代文学(一)</t>
    <phoneticPr fontId="2" type="noConversion"/>
  </si>
  <si>
    <t>中国现代文学(二)</t>
    <phoneticPr fontId="2" type="noConversion"/>
  </si>
  <si>
    <t>中国现代文学（三）</t>
    <phoneticPr fontId="2" type="noConversion"/>
  </si>
  <si>
    <t>中国当代文学（一）</t>
    <phoneticPr fontId="2" type="noConversion"/>
  </si>
  <si>
    <t>中国当代文学（二）</t>
    <phoneticPr fontId="2" type="noConversion"/>
  </si>
  <si>
    <t>WXXW002A</t>
  </si>
  <si>
    <t>WXXW002B</t>
  </si>
  <si>
    <t>WXXW002C</t>
  </si>
  <si>
    <t>WXXW003A</t>
  </si>
  <si>
    <t>WXXW003B</t>
  </si>
  <si>
    <t>A</t>
  </si>
  <si>
    <t>18/1</t>
  </si>
  <si>
    <t>中华优秀传统文化</t>
  </si>
  <si>
    <t>XXGG035S</t>
  </si>
  <si>
    <t>XXGG032S</t>
  </si>
  <si>
    <t>XXGG033S</t>
  </si>
  <si>
    <t>C</t>
    <phoneticPr fontId="2" type="noConversion"/>
  </si>
  <si>
    <t>毕业设计</t>
    <phoneticPr fontId="2" type="noConversion"/>
  </si>
  <si>
    <t>XXGG014S</t>
    <phoneticPr fontId="2" type="noConversion"/>
  </si>
  <si>
    <t>注：本实践课按周计算，在统计学时的情况下，按30学时/周计算</t>
    <phoneticPr fontId="2" type="noConversion"/>
  </si>
  <si>
    <t>120</t>
    <phoneticPr fontId="2" type="noConversion"/>
  </si>
  <si>
    <t>小计</t>
    <phoneticPr fontId="2" type="noConversion"/>
  </si>
  <si>
    <t>校内</t>
    <phoneticPr fontId="2" type="noConversion"/>
  </si>
  <si>
    <t>考查</t>
    <phoneticPr fontId="2" type="noConversion"/>
  </si>
  <si>
    <t>30</t>
    <phoneticPr fontId="2" type="noConversion"/>
  </si>
  <si>
    <t>其他实践活动</t>
    <phoneticPr fontId="2" type="noConversion"/>
  </si>
  <si>
    <t>60</t>
    <phoneticPr fontId="2" type="noConversion"/>
  </si>
  <si>
    <t>校外</t>
    <phoneticPr fontId="2" type="noConversion"/>
  </si>
  <si>
    <t>认识实习</t>
    <phoneticPr fontId="2" type="noConversion"/>
  </si>
  <si>
    <t>XXGG012S</t>
    <phoneticPr fontId="2" type="noConversion"/>
  </si>
  <si>
    <t>专业技能实训</t>
    <phoneticPr fontId="2" type="noConversion"/>
  </si>
  <si>
    <t>总周数</t>
    <phoneticPr fontId="2" type="noConversion"/>
  </si>
  <si>
    <t>学分</t>
    <phoneticPr fontId="2" type="noConversion"/>
  </si>
  <si>
    <t>课程类型</t>
    <phoneticPr fontId="2" type="noConversion"/>
  </si>
  <si>
    <t>项目名称</t>
    <phoneticPr fontId="2" type="noConversion"/>
  </si>
  <si>
    <t>课程代码</t>
    <phoneticPr fontId="2" type="noConversion"/>
  </si>
  <si>
    <t>项目序号</t>
    <phoneticPr fontId="2" type="noConversion"/>
  </si>
  <si>
    <t>项目</t>
    <phoneticPr fontId="2" type="noConversion"/>
  </si>
  <si>
    <t>实践教学进程表</t>
    <phoneticPr fontId="2" type="noConversion"/>
  </si>
  <si>
    <t>小学语文教学设计与实施</t>
    <phoneticPr fontId="2" type="noConversion"/>
  </si>
  <si>
    <t>小学语文课程标准与教材分析</t>
    <phoneticPr fontId="2" type="noConversion"/>
  </si>
  <si>
    <t>军事训练与国防教育</t>
  </si>
  <si>
    <t>XXGG001S</t>
  </si>
  <si>
    <t>36/2</t>
  </si>
  <si>
    <t>■</t>
  </si>
  <si>
    <t>国家安全教育</t>
  </si>
  <si>
    <t>XXGG034(A-E)</t>
  </si>
  <si>
    <t>4</t>
  </si>
  <si>
    <t>1-5学期，每学期4学时（讲座）</t>
  </si>
  <si>
    <t>思想道德与法治(一)</t>
  </si>
  <si>
    <t>XXGG002A</t>
  </si>
  <si>
    <t>2/15</t>
  </si>
  <si>
    <t>思想道德与法治(二)</t>
  </si>
  <si>
    <t>XXGG002B</t>
  </si>
  <si>
    <t>3/18</t>
  </si>
  <si>
    <t>毛泽东思想和中国特色社会主义理论体系概论</t>
  </si>
  <si>
    <t>形势与政策(一)、马中化</t>
  </si>
  <si>
    <t>1/15</t>
  </si>
  <si>
    <t>2/3</t>
  </si>
  <si>
    <t>非计体育学院专业学生</t>
  </si>
  <si>
    <t>2/4</t>
  </si>
  <si>
    <t>劳动教育</t>
  </si>
  <si>
    <t>XXGG009S</t>
  </si>
  <si>
    <t>30/1</t>
  </si>
  <si>
    <t>30/2</t>
  </si>
  <si>
    <t>毕业实习</t>
  </si>
  <si>
    <t>C</t>
  </si>
  <si>
    <t>18/14</t>
  </si>
  <si>
    <t>毕业设计</t>
  </si>
  <si>
    <t>30/4</t>
  </si>
  <si>
    <t xml:space="preserve">综合素质课教学进程表 </t>
    <phoneticPr fontId="10" type="noConversion"/>
  </si>
  <si>
    <t>核心课程</t>
  </si>
  <si>
    <t>15</t>
  </si>
  <si>
    <t>综合素质</t>
  </si>
  <si>
    <t>全校</t>
    <phoneticPr fontId="10" type="noConversion"/>
  </si>
  <si>
    <t>全校开课，统一安排</t>
    <phoneticPr fontId="10" type="noConversion"/>
  </si>
  <si>
    <t>选修课</t>
  </si>
  <si>
    <t>非计算机学院专业学生</t>
  </si>
  <si>
    <t>非外语系学生</t>
  </si>
  <si>
    <t>大学音乐</t>
  </si>
  <si>
    <t>非音乐学院专业</t>
  </si>
  <si>
    <t>大学美术</t>
  </si>
  <si>
    <t>非美术学院专业</t>
  </si>
  <si>
    <t>公共选修</t>
  </si>
  <si>
    <t>具体课程每学期公布</t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</si>
  <si>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</si>
  <si>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>班级管理</t>
  </si>
  <si>
    <t>XXGG042S</t>
  </si>
  <si>
    <t>XXGG043S</t>
  </si>
  <si>
    <t>XXGG041S</t>
  </si>
  <si>
    <t>教师口语（一）</t>
  </si>
  <si>
    <t>XXGG044A</t>
  </si>
  <si>
    <t>教师口语（二）</t>
  </si>
  <si>
    <t>XXGG044B</t>
  </si>
  <si>
    <t>教育教学知识与能力（一）</t>
  </si>
  <si>
    <t>XXGG021A</t>
  </si>
  <si>
    <t>教育教学知识与能力（二）</t>
  </si>
  <si>
    <t>XXGG021B</t>
  </si>
  <si>
    <t>书写技能（一）</t>
  </si>
  <si>
    <t>书写技能（二）</t>
  </si>
  <si>
    <t>XXGG045B</t>
  </si>
  <si>
    <t>2/18</t>
    <phoneticPr fontId="2" type="noConversion"/>
  </si>
  <si>
    <t>现代汉语（一）</t>
    <phoneticPr fontId="2" type="noConversion"/>
  </si>
  <si>
    <t>现代汉语（二）</t>
    <phoneticPr fontId="2" type="noConversion"/>
  </si>
  <si>
    <t>基础写作（一）</t>
    <phoneticPr fontId="2" type="noConversion"/>
  </si>
  <si>
    <t>基础写作（二）</t>
    <phoneticPr fontId="2" type="noConversion"/>
  </si>
  <si>
    <t>文学概论（一）</t>
    <phoneticPr fontId="2" type="noConversion"/>
  </si>
  <si>
    <t>文学概论（二）</t>
    <phoneticPr fontId="2" type="noConversion"/>
  </si>
  <si>
    <t>核心课程</t>
    <phoneticPr fontId="2" type="noConversion"/>
  </si>
  <si>
    <t>★考试  ■考查</t>
    <phoneticPr fontId="2" type="noConversion"/>
  </si>
  <si>
    <t>★</t>
    <phoneticPr fontId="2" type="noConversion"/>
  </si>
  <si>
    <t>专业必修小计</t>
    <phoneticPr fontId="2" type="noConversion"/>
  </si>
  <si>
    <t>专业选修小计</t>
    <phoneticPr fontId="2" type="noConversion"/>
  </si>
  <si>
    <t>综合素质课合计</t>
    <phoneticPr fontId="2" type="noConversion"/>
  </si>
  <si>
    <t>周课时合计</t>
    <phoneticPr fontId="2" type="noConversion"/>
  </si>
  <si>
    <t>总课时、学分合计</t>
    <phoneticPr fontId="2" type="noConversion"/>
  </si>
  <si>
    <t>数字化教育技术应用</t>
    <phoneticPr fontId="2" type="noConversion"/>
  </si>
  <si>
    <t>4/15</t>
    <phoneticPr fontId="2" type="noConversion"/>
  </si>
  <si>
    <t>4/18</t>
    <phoneticPr fontId="2" type="noConversion"/>
  </si>
  <si>
    <t>1/9</t>
    <phoneticPr fontId="2" type="noConversion"/>
  </si>
  <si>
    <t>1/9</t>
    <phoneticPr fontId="2" type="noConversion"/>
  </si>
  <si>
    <t>应用文写作</t>
    <phoneticPr fontId="2" type="noConversion"/>
  </si>
  <si>
    <t>职业道德与教育政策法规</t>
    <phoneticPr fontId="2" type="noConversion"/>
  </si>
  <si>
    <t>前半学期</t>
    <phoneticPr fontId="2" type="noConversion"/>
  </si>
  <si>
    <t>后半学期</t>
    <phoneticPr fontId="2" type="noConversion"/>
  </si>
  <si>
    <t>4/18</t>
    <phoneticPr fontId="2" type="noConversion"/>
  </si>
  <si>
    <t>WXXW012S</t>
    <phoneticPr fontId="2" type="noConversion"/>
  </si>
  <si>
    <t>WXXW013S</t>
    <phoneticPr fontId="2" type="noConversion"/>
  </si>
  <si>
    <t>B</t>
    <phoneticPr fontId="2" type="noConversion"/>
  </si>
  <si>
    <t>前半学期</t>
    <phoneticPr fontId="2" type="noConversion"/>
  </si>
  <si>
    <t>1/9</t>
    <phoneticPr fontId="2" type="noConversion"/>
  </si>
  <si>
    <t>课程类型：A纯理论课；B理论+实践；C纯实践。      ▲核心课</t>
    <phoneticPr fontId="2" type="noConversion"/>
  </si>
  <si>
    <t>专业名称：小学语文教育</t>
    <phoneticPr fontId="3" type="noConversion"/>
  </si>
  <si>
    <t>专业名称：小学语文教育</t>
    <phoneticPr fontId="2" type="noConversion"/>
  </si>
  <si>
    <t>★考试  ■考查</t>
    <phoneticPr fontId="2" type="noConversion"/>
  </si>
  <si>
    <t>制表人：杨泽松</t>
    <phoneticPr fontId="2" type="noConversion"/>
  </si>
  <si>
    <t>教师资格证考试指导</t>
    <phoneticPr fontId="2" type="noConversion"/>
  </si>
  <si>
    <t>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</si>
</sst>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24" x14ac:knownFonts="1">
    <font>
      <sz val="11"/>
      <color theme="1"/>
      <name val="等线"/>
      <family val="2"/>
      <charset val="134"/>
      <scheme val="minor"/>
    </font>
    <font>
      <b/>
      <sz val="14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9"/>
      <color rgb="FFFF0000"/>
      <name val="宋体"/>
      <family val="3"/>
      <charset val="134"/>
    </font>
    <font>
      <b/>
      <sz val="9"/>
      <name val="宋体"/>
      <family val="3"/>
      <charset val="134"/>
    </font>
    <font>
      <b/>
      <sz val="9"/>
      <color rgb="FFFF0000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2"/>
      <scheme val="minor"/>
    </font>
    <font>
      <b/>
      <sz val="12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charset val="134"/>
      <scheme val="minor"/>
    </font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8"/>
      <name val="宋体"/>
      <family val="3"/>
      <charset val="134"/>
    </font>
    <font>
      <sz val="8"/>
      <name val="等线"/>
      <family val="2"/>
      <charset val="134"/>
      <scheme val="minor"/>
    </font>
    <font>
      <b/>
      <sz val="8"/>
      <name val="宋体"/>
      <family val="3"/>
      <charset val="134"/>
    </font>
    <font>
      <sz val="8"/>
      <color theme="1"/>
      <name val="等线"/>
      <family val="2"/>
      <charset val="134"/>
      <scheme val="minor"/>
    </font>
    <font>
      <b/>
      <sz val="6"/>
      <name val="宋体"/>
      <family val="3"/>
      <charset val="134"/>
    </font>
    <font>
      <sz val="8"/>
      <name val="等线"/>
      <family val="3"/>
      <charset val="134"/>
      <scheme val="minor"/>
    </font>
    <font>
      <sz val="8"/>
      <color theme="1"/>
      <name val="等线"/>
      <family val="3"/>
      <charset val="134"/>
      <scheme val="minor"/>
    </font>
    <font>
      <sz val="6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7" fillId="0" borderId="0"/>
    <xf numFmtId="0" fontId="12" fillId="0" borderId="0">
      <alignment vertical="center"/>
    </xf>
    <xf numFmtId="0" fontId="15" fillId="0" borderId="0">
      <alignment vertical="center"/>
    </xf>
  </cellStyleXfs>
  <cellXfs count="186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76" fontId="5" fillId="0" borderId="5" xfId="0" applyNumberFormat="1" applyFont="1" applyFill="1" applyBorder="1" applyAlignment="1">
      <alignment horizontal="center" vertical="center" wrapText="1"/>
    </xf>
    <xf numFmtId="0" fontId="6" fillId="0" borderId="5" xfId="1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left"/>
    </xf>
    <xf numFmtId="49" fontId="0" fillId="0" borderId="0" xfId="0" applyNumberFormat="1">
      <alignment vertical="center"/>
    </xf>
    <xf numFmtId="49" fontId="6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/>
    <xf numFmtId="0" fontId="0" fillId="0" borderId="0" xfId="0" applyNumberFormat="1">
      <alignment vertical="center"/>
    </xf>
    <xf numFmtId="0" fontId="8" fillId="0" borderId="0" xfId="2"/>
    <xf numFmtId="0" fontId="8" fillId="0" borderId="5" xfId="2" applyBorder="1" applyAlignment="1">
      <alignment vertical="center"/>
    </xf>
    <xf numFmtId="0" fontId="8" fillId="0" borderId="5" xfId="2" applyBorder="1" applyAlignment="1">
      <alignment vertical="center" wrapText="1"/>
    </xf>
    <xf numFmtId="0" fontId="11" fillId="0" borderId="0" xfId="0" applyNumberFormat="1" applyFont="1">
      <alignment vertical="center"/>
    </xf>
    <xf numFmtId="0" fontId="12" fillId="0" borderId="0" xfId="5">
      <alignment vertical="center"/>
    </xf>
    <xf numFmtId="0" fontId="12" fillId="0" borderId="0" xfId="5" applyNumberFormat="1">
      <alignment vertical="center"/>
    </xf>
    <xf numFmtId="0" fontId="0" fillId="2" borderId="0" xfId="0" applyNumberFormat="1" applyFill="1">
      <alignment vertical="center"/>
    </xf>
    <xf numFmtId="0" fontId="8" fillId="0" borderId="13" xfId="2" applyBorder="1" applyAlignment="1">
      <alignment horizontal="center"/>
    </xf>
    <xf numFmtId="10" fontId="8" fillId="0" borderId="5" xfId="2" applyNumberFormat="1" applyBorder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0" xfId="0" applyNumberFormat="1" applyFont="1" applyFill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 wrapText="1"/>
    </xf>
    <xf numFmtId="0" fontId="18" fillId="0" borderId="5" xfId="1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left" vertical="center"/>
    </xf>
    <xf numFmtId="0" fontId="18" fillId="0" borderId="5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176" fontId="18" fillId="0" borderId="13" xfId="0" applyNumberFormat="1" applyFont="1" applyFill="1" applyBorder="1" applyAlignment="1">
      <alignment horizontal="center" vertical="center" wrapText="1"/>
    </xf>
    <xf numFmtId="0" fontId="18" fillId="0" borderId="13" xfId="0" applyNumberFormat="1" applyFont="1" applyFill="1" applyBorder="1" applyAlignment="1">
      <alignment horizontal="center" vertical="center" wrapText="1"/>
    </xf>
    <xf numFmtId="0" fontId="18" fillId="0" borderId="0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176" fontId="18" fillId="0" borderId="0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76" fontId="20" fillId="0" borderId="5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0" fontId="17" fillId="0" borderId="0" xfId="0" applyFont="1" applyFill="1" applyAlignment="1"/>
    <xf numFmtId="0" fontId="17" fillId="0" borderId="0" xfId="0" applyFont="1" applyFill="1" applyBorder="1" applyAlignment="1"/>
    <xf numFmtId="0" fontId="17" fillId="0" borderId="0" xfId="0" applyNumberFormat="1" applyFont="1" applyFill="1" applyBorder="1" applyAlignment="1"/>
    <xf numFmtId="0" fontId="17" fillId="0" borderId="0" xfId="0" applyFont="1" applyFill="1" applyBorder="1" applyAlignment="1">
      <alignment horizontal="left"/>
    </xf>
    <xf numFmtId="49" fontId="16" fillId="0" borderId="5" xfId="3" applyNumberFormat="1" applyFont="1" applyFill="1" applyBorder="1" applyAlignment="1">
      <alignment vertical="center" wrapText="1"/>
    </xf>
    <xf numFmtId="0" fontId="17" fillId="0" borderId="0" xfId="0" applyNumberFormat="1" applyFont="1" applyFill="1">
      <alignment vertical="center"/>
    </xf>
    <xf numFmtId="49" fontId="16" fillId="0" borderId="5" xfId="4" applyNumberFormat="1" applyFont="1" applyFill="1" applyBorder="1" applyAlignment="1">
      <alignment vertical="center" wrapText="1"/>
    </xf>
    <xf numFmtId="49" fontId="17" fillId="0" borderId="5" xfId="0" applyNumberFormat="1" applyFont="1" applyFill="1" applyBorder="1">
      <alignment vertical="center"/>
    </xf>
    <xf numFmtId="0" fontId="16" fillId="0" borderId="1" xfId="5" applyFont="1" applyFill="1" applyBorder="1" applyAlignment="1">
      <alignment horizontal="center" vertical="center" wrapText="1"/>
    </xf>
    <xf numFmtId="0" fontId="16" fillId="0" borderId="1" xfId="5" applyNumberFormat="1" applyFont="1" applyFill="1" applyBorder="1" applyAlignment="1">
      <alignment horizontal="center" vertical="center" wrapText="1"/>
    </xf>
    <xf numFmtId="0" fontId="16" fillId="0" borderId="0" xfId="5" applyNumberFormat="1" applyFont="1" applyFill="1" applyAlignment="1">
      <alignment horizontal="center" vertical="center" wrapText="1"/>
    </xf>
    <xf numFmtId="0" fontId="16" fillId="0" borderId="5" xfId="5" applyNumberFormat="1" applyFont="1" applyFill="1" applyBorder="1" applyAlignment="1">
      <alignment horizontal="center" vertical="center" wrapText="1"/>
    </xf>
    <xf numFmtId="49" fontId="16" fillId="0" borderId="5" xfId="5" applyNumberFormat="1" applyFont="1" applyFill="1" applyBorder="1" applyAlignment="1">
      <alignment horizontal="center" vertical="center" wrapText="1"/>
    </xf>
    <xf numFmtId="0" fontId="16" fillId="0" borderId="5" xfId="5" applyFont="1" applyFill="1" applyBorder="1" applyAlignment="1">
      <alignment horizontal="center" vertical="center" wrapText="1"/>
    </xf>
    <xf numFmtId="0" fontId="16" fillId="0" borderId="5" xfId="5" applyFont="1" applyBorder="1" applyAlignment="1">
      <alignment horizontal="center" vertical="center" wrapText="1"/>
    </xf>
    <xf numFmtId="0" fontId="18" fillId="0" borderId="5" xfId="5" applyFont="1" applyFill="1" applyBorder="1" applyAlignment="1">
      <alignment horizontal="center" vertical="center" wrapText="1"/>
    </xf>
    <xf numFmtId="49" fontId="18" fillId="0" borderId="5" xfId="5" applyNumberFormat="1" applyFont="1" applyFill="1" applyBorder="1" applyAlignment="1">
      <alignment horizontal="center" vertical="center" wrapText="1"/>
    </xf>
    <xf numFmtId="0" fontId="16" fillId="0" borderId="7" xfId="5" applyFont="1" applyFill="1" applyBorder="1" applyAlignment="1">
      <alignment vertical="center" wrapText="1"/>
    </xf>
    <xf numFmtId="0" fontId="16" fillId="0" borderId="4" xfId="5" applyFont="1" applyFill="1" applyBorder="1" applyAlignment="1">
      <alignment horizontal="center" vertical="center" wrapText="1"/>
    </xf>
    <xf numFmtId="0" fontId="16" fillId="0" borderId="6" xfId="5" applyFont="1" applyFill="1" applyBorder="1" applyAlignment="1">
      <alignment horizontal="center" vertical="center" wrapText="1"/>
    </xf>
    <xf numFmtId="0" fontId="18" fillId="0" borderId="5" xfId="5" applyNumberFormat="1" applyFont="1" applyFill="1" applyBorder="1" applyAlignment="1">
      <alignment horizontal="center" vertical="center" wrapText="1"/>
    </xf>
    <xf numFmtId="49" fontId="21" fillId="0" borderId="0" xfId="5" applyNumberFormat="1" applyFont="1" applyAlignment="1">
      <alignment vertical="center" wrapText="1"/>
    </xf>
    <xf numFmtId="0" fontId="18" fillId="0" borderId="5" xfId="5" applyFont="1" applyFill="1" applyBorder="1" applyAlignment="1">
      <alignment horizontal="left" vertical="center" wrapText="1"/>
    </xf>
    <xf numFmtId="0" fontId="21" fillId="0" borderId="0" xfId="5" applyFont="1" applyFill="1" applyAlignment="1">
      <alignment wrapText="1"/>
    </xf>
    <xf numFmtId="0" fontId="22" fillId="0" borderId="0" xfId="5" applyNumberFormat="1" applyFont="1" applyAlignment="1">
      <alignment vertical="center" wrapText="1"/>
    </xf>
    <xf numFmtId="0" fontId="22" fillId="0" borderId="0" xfId="5" applyFont="1" applyAlignment="1">
      <alignment vertical="center" wrapText="1"/>
    </xf>
    <xf numFmtId="0" fontId="21" fillId="0" borderId="0" xfId="5" applyFont="1" applyFill="1" applyAlignment="1">
      <alignment horizontal="left" wrapText="1"/>
    </xf>
    <xf numFmtId="0" fontId="23" fillId="0" borderId="5" xfId="5" applyFont="1" applyFill="1" applyBorder="1" applyAlignment="1">
      <alignment horizontal="center" vertical="center" wrapText="1"/>
    </xf>
    <xf numFmtId="0" fontId="23" fillId="0" borderId="5" xfId="6" applyNumberFormat="1" applyFont="1" applyFill="1" applyBorder="1" applyAlignment="1">
      <alignment horizontal="center" vertical="center" wrapText="1"/>
    </xf>
    <xf numFmtId="176" fontId="23" fillId="0" borderId="5" xfId="5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3" xfId="5" applyFont="1" applyFill="1" applyBorder="1" applyAlignment="1">
      <alignment horizontal="center" vertical="center" wrapText="1"/>
    </xf>
    <xf numFmtId="0" fontId="16" fillId="0" borderId="0" xfId="5" applyFont="1" applyFill="1" applyBorder="1" applyAlignment="1">
      <alignment vertical="center" wrapText="1"/>
    </xf>
    <xf numFmtId="0" fontId="14" fillId="0" borderId="0" xfId="5" applyFont="1" applyFill="1" applyAlignment="1"/>
    <xf numFmtId="0" fontId="16" fillId="0" borderId="3" xfId="5" applyNumberFormat="1" applyFont="1" applyFill="1" applyBorder="1" applyAlignment="1">
      <alignment horizontal="center" vertical="center" wrapText="1"/>
    </xf>
    <xf numFmtId="0" fontId="16" fillId="0" borderId="6" xfId="5" applyNumberFormat="1" applyFont="1" applyFill="1" applyBorder="1" applyAlignment="1">
      <alignment horizontal="center" vertical="center" wrapText="1"/>
    </xf>
    <xf numFmtId="0" fontId="16" fillId="0" borderId="2" xfId="5" applyFont="1" applyFill="1" applyBorder="1" applyAlignment="1">
      <alignment horizontal="center" vertical="center" wrapText="1"/>
    </xf>
    <xf numFmtId="0" fontId="16" fillId="0" borderId="7" xfId="5" applyFont="1" applyFill="1" applyBorder="1" applyAlignment="1">
      <alignment horizontal="center" vertical="center" wrapText="1"/>
    </xf>
    <xf numFmtId="0" fontId="16" fillId="0" borderId="10" xfId="5" applyFont="1" applyFill="1" applyBorder="1" applyAlignment="1">
      <alignment horizontal="center" vertical="center" wrapText="1"/>
    </xf>
    <xf numFmtId="0" fontId="18" fillId="0" borderId="5" xfId="5" applyFont="1" applyFill="1" applyBorder="1" applyAlignment="1">
      <alignment horizontal="center" vertical="center" wrapText="1"/>
    </xf>
    <xf numFmtId="0" fontId="18" fillId="0" borderId="3" xfId="5" applyFont="1" applyFill="1" applyBorder="1" applyAlignment="1">
      <alignment horizontal="center" vertical="center" wrapText="1"/>
    </xf>
    <xf numFmtId="0" fontId="18" fillId="0" borderId="4" xfId="5" applyFont="1" applyFill="1" applyBorder="1" applyAlignment="1">
      <alignment horizontal="center" vertical="center" wrapText="1"/>
    </xf>
    <xf numFmtId="0" fontId="18" fillId="0" borderId="6" xfId="5" applyFont="1" applyFill="1" applyBorder="1" applyAlignment="1">
      <alignment horizontal="center" vertical="center" wrapText="1"/>
    </xf>
    <xf numFmtId="0" fontId="16" fillId="0" borderId="5" xfId="5" applyFont="1" applyFill="1" applyBorder="1" applyAlignment="1">
      <alignment horizontal="center" vertical="center" wrapText="1"/>
    </xf>
    <xf numFmtId="0" fontId="16" fillId="0" borderId="4" xfId="5" applyNumberFormat="1" applyFont="1" applyFill="1" applyBorder="1" applyAlignment="1">
      <alignment horizontal="center" vertical="center" wrapText="1"/>
    </xf>
    <xf numFmtId="0" fontId="16" fillId="0" borderId="2" xfId="5" applyFont="1" applyFill="1" applyBorder="1" applyAlignment="1">
      <alignment horizontal="left" vertical="center" wrapText="1"/>
    </xf>
    <xf numFmtId="0" fontId="16" fillId="0" borderId="7" xfId="5" applyFont="1" applyFill="1" applyBorder="1" applyAlignment="1">
      <alignment horizontal="left" vertical="center" wrapText="1"/>
    </xf>
    <xf numFmtId="0" fontId="16" fillId="0" borderId="10" xfId="5" applyFont="1" applyFill="1" applyBorder="1" applyAlignment="1">
      <alignment horizontal="left" vertical="center" wrapText="1"/>
    </xf>
    <xf numFmtId="0" fontId="13" fillId="0" borderId="0" xfId="5" applyFont="1" applyFill="1" applyAlignment="1">
      <alignment horizontal="center" vertical="center" wrapText="1"/>
    </xf>
    <xf numFmtId="0" fontId="16" fillId="0" borderId="1" xfId="5" applyFont="1" applyFill="1" applyBorder="1" applyAlignment="1">
      <alignment horizontal="left" vertical="center" wrapText="1"/>
    </xf>
    <xf numFmtId="57" fontId="16" fillId="0" borderId="0" xfId="5" applyNumberFormat="1" applyFont="1" applyFill="1" applyBorder="1" applyAlignment="1">
      <alignment horizontal="center" vertical="center" wrapText="1"/>
    </xf>
    <xf numFmtId="0" fontId="16" fillId="0" borderId="0" xfId="5" applyFont="1" applyFill="1" applyBorder="1" applyAlignment="1">
      <alignment horizontal="center" vertical="center" wrapText="1"/>
    </xf>
    <xf numFmtId="0" fontId="16" fillId="0" borderId="3" xfId="5" applyFont="1" applyFill="1" applyBorder="1" applyAlignment="1">
      <alignment horizontal="center" vertical="center" wrapText="1"/>
    </xf>
    <xf numFmtId="0" fontId="16" fillId="0" borderId="4" xfId="5" applyFont="1" applyFill="1" applyBorder="1" applyAlignment="1">
      <alignment horizontal="center" vertical="center" wrapText="1"/>
    </xf>
    <xf numFmtId="0" fontId="16" fillId="0" borderId="8" xfId="5" applyFont="1" applyFill="1" applyBorder="1" applyAlignment="1">
      <alignment horizontal="center" vertical="center" wrapText="1"/>
    </xf>
    <xf numFmtId="0" fontId="16" fillId="0" borderId="9" xfId="5" applyFont="1" applyFill="1" applyBorder="1" applyAlignment="1">
      <alignment horizontal="center" vertical="center" wrapText="1"/>
    </xf>
    <xf numFmtId="0" fontId="16" fillId="0" borderId="11" xfId="5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/>
    </xf>
    <xf numFmtId="0" fontId="8" fillId="0" borderId="5" xfId="2" applyBorder="1" applyAlignment="1">
      <alignment horizontal="center" vertical="center"/>
    </xf>
    <xf numFmtId="0" fontId="8" fillId="0" borderId="2" xfId="2" applyBorder="1" applyAlignment="1">
      <alignment horizontal="center" vertical="center"/>
    </xf>
    <xf numFmtId="0" fontId="8" fillId="0" borderId="7" xfId="2" applyBorder="1" applyAlignment="1">
      <alignment horizontal="center" vertical="center"/>
    </xf>
    <xf numFmtId="0" fontId="8" fillId="0" borderId="10" xfId="2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57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/>
    <xf numFmtId="0" fontId="16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3" xfId="0" applyNumberFormat="1" applyFont="1" applyFill="1" applyBorder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5" xfId="0" applyNumberFormat="1" applyFont="1" applyFill="1" applyBorder="1" applyAlignment="1">
      <alignment horizontal="center" vertical="center" wrapText="1"/>
    </xf>
    <xf numFmtId="0" fontId="18" fillId="0" borderId="0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57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</cellXfs>
  <cellStyles count="7">
    <cellStyle name="常规" xfId="0" builtinId="0"/>
    <cellStyle name="常规 2" xfId="1"/>
    <cellStyle name="常规 2 2" xfId="6"/>
    <cellStyle name="常规 3" xfId="2"/>
    <cellStyle name="常规 4" xfId="5"/>
    <cellStyle name="常规_Sheet1" xfId="4"/>
    <cellStyle name="常规_中文系课程设置表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zoomScaleNormal="100" workbookViewId="0">
      <selection sqref="A1:S44"/>
    </sheetView>
  </sheetViews>
  <sheetFormatPr defaultColWidth="9" defaultRowHeight="14.25" x14ac:dyDescent="0.2"/>
  <cols>
    <col min="1" max="1" width="3.5" style="26" customWidth="1"/>
    <col min="2" max="2" width="3.625" style="26" customWidth="1"/>
    <col min="3" max="3" width="2.875" style="26" customWidth="1"/>
    <col min="4" max="4" width="11" style="26" customWidth="1"/>
    <col min="5" max="5" width="7.5" style="26" customWidth="1"/>
    <col min="6" max="6" width="3.5" style="26" customWidth="1"/>
    <col min="7" max="7" width="3.75" style="26" customWidth="1"/>
    <col min="8" max="8" width="3" style="26" customWidth="1"/>
    <col min="9" max="9" width="3.625" style="26" customWidth="1"/>
    <col min="10" max="10" width="3.875" style="26" customWidth="1"/>
    <col min="11" max="14" width="4.5" style="27" customWidth="1"/>
    <col min="15" max="15" width="2.625" style="27" customWidth="1"/>
    <col min="16" max="16" width="3.25" style="27" customWidth="1"/>
    <col min="17" max="17" width="3.25" style="26" customWidth="1"/>
    <col min="18" max="18" width="2.5" style="26" customWidth="1"/>
    <col min="19" max="19" width="4.75" style="26" customWidth="1"/>
    <col min="20" max="16384" width="9" style="26"/>
  </cols>
  <sheetData>
    <row r="1" spans="1:19" ht="18.75" x14ac:dyDescent="0.2">
      <c r="A1" s="109" t="s">
        <v>286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</row>
    <row r="2" spans="1:19" x14ac:dyDescent="0.2">
      <c r="A2" s="110" t="s">
        <v>349</v>
      </c>
      <c r="B2" s="110"/>
      <c r="C2" s="110"/>
      <c r="D2" s="110"/>
      <c r="E2" s="110"/>
      <c r="F2" s="66"/>
      <c r="G2" s="66"/>
      <c r="H2" s="66"/>
      <c r="I2" s="66"/>
      <c r="J2" s="66"/>
      <c r="K2" s="67"/>
      <c r="L2" s="68"/>
      <c r="M2" s="68"/>
      <c r="N2" s="111">
        <v>44854</v>
      </c>
      <c r="O2" s="112"/>
      <c r="P2" s="112"/>
      <c r="Q2" s="112"/>
      <c r="R2" s="112"/>
      <c r="S2" s="112"/>
    </row>
    <row r="3" spans="1:19" x14ac:dyDescent="0.2">
      <c r="A3" s="97" t="s">
        <v>0</v>
      </c>
      <c r="B3" s="97" t="s">
        <v>1</v>
      </c>
      <c r="C3" s="97" t="s">
        <v>2</v>
      </c>
      <c r="D3" s="97" t="s">
        <v>3</v>
      </c>
      <c r="E3" s="97" t="s">
        <v>4</v>
      </c>
      <c r="F3" s="97" t="s">
        <v>5</v>
      </c>
      <c r="G3" s="113" t="s">
        <v>6</v>
      </c>
      <c r="H3" s="114"/>
      <c r="I3" s="114"/>
      <c r="J3" s="104" t="s">
        <v>7</v>
      </c>
      <c r="K3" s="95" t="s">
        <v>8</v>
      </c>
      <c r="L3" s="105"/>
      <c r="M3" s="105"/>
      <c r="N3" s="105"/>
      <c r="O3" s="105"/>
      <c r="P3" s="96"/>
      <c r="Q3" s="106" t="s">
        <v>9</v>
      </c>
      <c r="R3" s="106" t="s">
        <v>287</v>
      </c>
      <c r="S3" s="97" t="s">
        <v>11</v>
      </c>
    </row>
    <row r="4" spans="1:19" x14ac:dyDescent="0.2">
      <c r="A4" s="98"/>
      <c r="B4" s="98"/>
      <c r="C4" s="98"/>
      <c r="D4" s="98"/>
      <c r="E4" s="98"/>
      <c r="F4" s="98"/>
      <c r="G4" s="97" t="s">
        <v>12</v>
      </c>
      <c r="H4" s="97" t="s">
        <v>13</v>
      </c>
      <c r="I4" s="115" t="s">
        <v>14</v>
      </c>
      <c r="J4" s="104"/>
      <c r="K4" s="95" t="s">
        <v>15</v>
      </c>
      <c r="L4" s="96"/>
      <c r="M4" s="95" t="s">
        <v>16</v>
      </c>
      <c r="N4" s="96"/>
      <c r="O4" s="95" t="s">
        <v>17</v>
      </c>
      <c r="P4" s="96"/>
      <c r="Q4" s="107"/>
      <c r="R4" s="107"/>
      <c r="S4" s="98"/>
    </row>
    <row r="5" spans="1:19" x14ac:dyDescent="0.2">
      <c r="A5" s="98"/>
      <c r="B5" s="98"/>
      <c r="C5" s="98"/>
      <c r="D5" s="98"/>
      <c r="E5" s="98"/>
      <c r="F5" s="98"/>
      <c r="G5" s="98"/>
      <c r="H5" s="98"/>
      <c r="I5" s="116"/>
      <c r="J5" s="104"/>
      <c r="K5" s="69">
        <v>1</v>
      </c>
      <c r="L5" s="69">
        <v>2</v>
      </c>
      <c r="M5" s="69">
        <v>3</v>
      </c>
      <c r="N5" s="69">
        <v>4</v>
      </c>
      <c r="O5" s="69">
        <v>5</v>
      </c>
      <c r="P5" s="69">
        <v>6</v>
      </c>
      <c r="Q5" s="107"/>
      <c r="R5" s="107"/>
      <c r="S5" s="98"/>
    </row>
    <row r="6" spans="1:19" x14ac:dyDescent="0.2">
      <c r="A6" s="99"/>
      <c r="B6" s="99"/>
      <c r="C6" s="99"/>
      <c r="D6" s="99"/>
      <c r="E6" s="99"/>
      <c r="F6" s="99"/>
      <c r="G6" s="99"/>
      <c r="H6" s="99"/>
      <c r="I6" s="117"/>
      <c r="J6" s="104"/>
      <c r="K6" s="70" t="s">
        <v>288</v>
      </c>
      <c r="L6" s="70">
        <v>18</v>
      </c>
      <c r="M6" s="70">
        <v>18</v>
      </c>
      <c r="N6" s="70">
        <v>18</v>
      </c>
      <c r="O6" s="70">
        <v>18</v>
      </c>
      <c r="P6" s="70">
        <v>18</v>
      </c>
      <c r="Q6" s="108"/>
      <c r="R6" s="108"/>
      <c r="S6" s="99"/>
    </row>
    <row r="7" spans="1:19" ht="21" x14ac:dyDescent="0.2">
      <c r="A7" s="97" t="s">
        <v>289</v>
      </c>
      <c r="B7" s="97" t="s">
        <v>18</v>
      </c>
      <c r="C7" s="71">
        <v>1</v>
      </c>
      <c r="D7" s="71" t="s">
        <v>257</v>
      </c>
      <c r="E7" s="71" t="s">
        <v>258</v>
      </c>
      <c r="F7" s="71" t="s">
        <v>19</v>
      </c>
      <c r="G7" s="71">
        <v>72</v>
      </c>
      <c r="H7" s="71">
        <v>36</v>
      </c>
      <c r="I7" s="71">
        <v>36</v>
      </c>
      <c r="J7" s="71">
        <v>4</v>
      </c>
      <c r="K7" s="70" t="s">
        <v>259</v>
      </c>
      <c r="L7" s="70"/>
      <c r="M7" s="70"/>
      <c r="N7" s="70"/>
      <c r="O7" s="70"/>
      <c r="P7" s="70"/>
      <c r="Q7" s="71" t="s">
        <v>260</v>
      </c>
      <c r="R7" s="71"/>
      <c r="S7" s="71" t="s">
        <v>20</v>
      </c>
    </row>
    <row r="8" spans="1:19" ht="63" x14ac:dyDescent="0.2">
      <c r="A8" s="98"/>
      <c r="B8" s="98"/>
      <c r="C8" s="71">
        <v>2</v>
      </c>
      <c r="D8" s="71" t="s">
        <v>261</v>
      </c>
      <c r="E8" s="71" t="s">
        <v>262</v>
      </c>
      <c r="F8" s="71" t="s">
        <v>19</v>
      </c>
      <c r="G8" s="71">
        <v>20</v>
      </c>
      <c r="H8" s="71">
        <v>15</v>
      </c>
      <c r="I8" s="71">
        <v>5</v>
      </c>
      <c r="J8" s="71">
        <v>1</v>
      </c>
      <c r="K8" s="70" t="s">
        <v>263</v>
      </c>
      <c r="L8" s="70" t="s">
        <v>263</v>
      </c>
      <c r="M8" s="70" t="s">
        <v>263</v>
      </c>
      <c r="N8" s="70" t="s">
        <v>263</v>
      </c>
      <c r="O8" s="70" t="s">
        <v>263</v>
      </c>
      <c r="P8" s="70"/>
      <c r="Q8" s="71" t="s">
        <v>260</v>
      </c>
      <c r="R8" s="71"/>
      <c r="S8" s="71" t="s">
        <v>264</v>
      </c>
    </row>
    <row r="9" spans="1:19" ht="21" x14ac:dyDescent="0.2">
      <c r="A9" s="98"/>
      <c r="B9" s="98"/>
      <c r="C9" s="71">
        <v>3</v>
      </c>
      <c r="D9" s="71" t="s">
        <v>265</v>
      </c>
      <c r="E9" s="71" t="s">
        <v>266</v>
      </c>
      <c r="F9" s="71" t="s">
        <v>19</v>
      </c>
      <c r="G9" s="71">
        <v>30</v>
      </c>
      <c r="H9" s="71">
        <v>24</v>
      </c>
      <c r="I9" s="71">
        <v>6</v>
      </c>
      <c r="J9" s="71">
        <v>2</v>
      </c>
      <c r="K9" s="70" t="s">
        <v>267</v>
      </c>
      <c r="L9" s="70"/>
      <c r="M9" s="70"/>
      <c r="N9" s="70"/>
      <c r="O9" s="70"/>
      <c r="P9" s="70"/>
      <c r="Q9" s="72" t="s">
        <v>21</v>
      </c>
      <c r="R9" s="71"/>
      <c r="S9" s="71" t="s">
        <v>20</v>
      </c>
    </row>
    <row r="10" spans="1:19" ht="21" x14ac:dyDescent="0.2">
      <c r="A10" s="98"/>
      <c r="B10" s="98"/>
      <c r="C10" s="71">
        <v>4</v>
      </c>
      <c r="D10" s="71" t="s">
        <v>268</v>
      </c>
      <c r="E10" s="71" t="s">
        <v>269</v>
      </c>
      <c r="F10" s="71" t="s">
        <v>19</v>
      </c>
      <c r="G10" s="71">
        <v>36</v>
      </c>
      <c r="H10" s="71">
        <v>28</v>
      </c>
      <c r="I10" s="71">
        <v>8</v>
      </c>
      <c r="J10" s="71">
        <v>2</v>
      </c>
      <c r="K10" s="79"/>
      <c r="L10" s="70" t="s">
        <v>133</v>
      </c>
      <c r="M10" s="70"/>
      <c r="N10" s="70"/>
      <c r="O10" s="70"/>
      <c r="P10" s="70"/>
      <c r="Q10" s="72" t="s">
        <v>21</v>
      </c>
      <c r="R10" s="71"/>
      <c r="S10" s="71" t="s">
        <v>20</v>
      </c>
    </row>
    <row r="11" spans="1:19" ht="31.5" x14ac:dyDescent="0.2">
      <c r="A11" s="98"/>
      <c r="B11" s="98"/>
      <c r="C11" s="71">
        <v>5</v>
      </c>
      <c r="D11" s="71" t="s">
        <v>130</v>
      </c>
      <c r="E11" s="71" t="s">
        <v>37</v>
      </c>
      <c r="F11" s="71" t="s">
        <v>226</v>
      </c>
      <c r="G11" s="71">
        <v>54</v>
      </c>
      <c r="H11" s="71">
        <v>54</v>
      </c>
      <c r="I11" s="71">
        <v>0</v>
      </c>
      <c r="J11" s="71">
        <v>3</v>
      </c>
      <c r="K11" s="71"/>
      <c r="L11" s="71"/>
      <c r="M11" s="71" t="s">
        <v>270</v>
      </c>
      <c r="N11" s="70"/>
      <c r="O11" s="70"/>
      <c r="P11" s="70"/>
      <c r="Q11" s="72" t="s">
        <v>21</v>
      </c>
      <c r="R11" s="70"/>
      <c r="S11" s="71" t="s">
        <v>20</v>
      </c>
    </row>
    <row r="12" spans="1:19" ht="31.5" x14ac:dyDescent="0.2">
      <c r="A12" s="98"/>
      <c r="B12" s="98"/>
      <c r="C12" s="71">
        <v>6</v>
      </c>
      <c r="D12" s="71" t="s">
        <v>271</v>
      </c>
      <c r="E12" s="71" t="s">
        <v>38</v>
      </c>
      <c r="F12" s="71" t="s">
        <v>19</v>
      </c>
      <c r="G12" s="71">
        <v>36</v>
      </c>
      <c r="H12" s="71">
        <v>28</v>
      </c>
      <c r="I12" s="71">
        <v>8</v>
      </c>
      <c r="J12" s="71">
        <v>2</v>
      </c>
      <c r="K12" s="70"/>
      <c r="L12" s="70"/>
      <c r="M12" s="70"/>
      <c r="N12" s="70" t="s">
        <v>133</v>
      </c>
      <c r="O12" s="70"/>
      <c r="P12" s="70"/>
      <c r="Q12" s="72" t="s">
        <v>21</v>
      </c>
      <c r="R12" s="70"/>
      <c r="S12" s="71" t="s">
        <v>20</v>
      </c>
    </row>
    <row r="13" spans="1:19" ht="21" x14ac:dyDescent="0.2">
      <c r="A13" s="98"/>
      <c r="B13" s="98"/>
      <c r="C13" s="71">
        <v>7</v>
      </c>
      <c r="D13" s="71" t="s">
        <v>272</v>
      </c>
      <c r="E13" s="71" t="s">
        <v>51</v>
      </c>
      <c r="F13" s="71" t="s">
        <v>19</v>
      </c>
      <c r="G13" s="71">
        <v>30</v>
      </c>
      <c r="H13" s="71">
        <v>20</v>
      </c>
      <c r="I13" s="71">
        <v>10</v>
      </c>
      <c r="J13" s="71">
        <v>1.4</v>
      </c>
      <c r="K13" s="70" t="s">
        <v>273</v>
      </c>
      <c r="L13" s="70"/>
      <c r="M13" s="70"/>
      <c r="N13" s="70"/>
      <c r="O13" s="70"/>
      <c r="P13" s="70"/>
      <c r="Q13" s="70" t="s">
        <v>260</v>
      </c>
      <c r="R13" s="70"/>
      <c r="S13" s="71" t="s">
        <v>290</v>
      </c>
    </row>
    <row r="14" spans="1:19" x14ac:dyDescent="0.2">
      <c r="A14" s="98"/>
      <c r="B14" s="98"/>
      <c r="C14" s="71">
        <v>8</v>
      </c>
      <c r="D14" s="71" t="s">
        <v>48</v>
      </c>
      <c r="E14" s="71" t="s">
        <v>52</v>
      </c>
      <c r="F14" s="71" t="s">
        <v>19</v>
      </c>
      <c r="G14" s="71">
        <v>6</v>
      </c>
      <c r="H14" s="71">
        <v>4</v>
      </c>
      <c r="I14" s="71">
        <v>2</v>
      </c>
      <c r="J14" s="71">
        <v>0.2</v>
      </c>
      <c r="K14" s="70"/>
      <c r="L14" s="70" t="s">
        <v>274</v>
      </c>
      <c r="M14" s="70"/>
      <c r="N14" s="70"/>
      <c r="O14" s="70"/>
      <c r="P14" s="70"/>
      <c r="Q14" s="70" t="s">
        <v>260</v>
      </c>
      <c r="R14" s="70"/>
      <c r="S14" s="71" t="s">
        <v>20</v>
      </c>
    </row>
    <row r="15" spans="1:19" x14ac:dyDescent="0.2">
      <c r="A15" s="98"/>
      <c r="B15" s="98"/>
      <c r="C15" s="71">
        <v>9</v>
      </c>
      <c r="D15" s="71" t="s">
        <v>49</v>
      </c>
      <c r="E15" s="71" t="s">
        <v>53</v>
      </c>
      <c r="F15" s="71" t="s">
        <v>19</v>
      </c>
      <c r="G15" s="71">
        <v>6</v>
      </c>
      <c r="H15" s="71">
        <v>4</v>
      </c>
      <c r="I15" s="71">
        <v>2</v>
      </c>
      <c r="J15" s="71">
        <v>0.2</v>
      </c>
      <c r="K15" s="70"/>
      <c r="L15" s="70"/>
      <c r="M15" s="70" t="s">
        <v>274</v>
      </c>
      <c r="N15" s="70"/>
      <c r="O15" s="70"/>
      <c r="P15" s="70"/>
      <c r="Q15" s="70" t="s">
        <v>260</v>
      </c>
      <c r="R15" s="70"/>
      <c r="S15" s="71" t="s">
        <v>20</v>
      </c>
    </row>
    <row r="16" spans="1:19" x14ac:dyDescent="0.2">
      <c r="A16" s="98"/>
      <c r="B16" s="98"/>
      <c r="C16" s="71">
        <v>10</v>
      </c>
      <c r="D16" s="71" t="s">
        <v>50</v>
      </c>
      <c r="E16" s="71" t="s">
        <v>54</v>
      </c>
      <c r="F16" s="71" t="s">
        <v>19</v>
      </c>
      <c r="G16" s="71">
        <v>6</v>
      </c>
      <c r="H16" s="71">
        <v>4</v>
      </c>
      <c r="I16" s="71">
        <v>2</v>
      </c>
      <c r="J16" s="71">
        <v>0.2</v>
      </c>
      <c r="K16" s="70"/>
      <c r="L16" s="70"/>
      <c r="M16" s="70"/>
      <c r="N16" s="70" t="s">
        <v>274</v>
      </c>
      <c r="O16" s="70"/>
      <c r="P16" s="70"/>
      <c r="Q16" s="70" t="s">
        <v>260</v>
      </c>
      <c r="R16" s="70"/>
      <c r="S16" s="71" t="s">
        <v>20</v>
      </c>
    </row>
    <row r="17" spans="1:19" ht="42" x14ac:dyDescent="0.2">
      <c r="A17" s="98"/>
      <c r="B17" s="98"/>
      <c r="C17" s="71">
        <v>11</v>
      </c>
      <c r="D17" s="71" t="s">
        <v>39</v>
      </c>
      <c r="E17" s="71" t="s">
        <v>43</v>
      </c>
      <c r="F17" s="71" t="s">
        <v>19</v>
      </c>
      <c r="G17" s="71">
        <v>30</v>
      </c>
      <c r="H17" s="71">
        <v>15</v>
      </c>
      <c r="I17" s="71">
        <v>15</v>
      </c>
      <c r="J17" s="71">
        <v>2</v>
      </c>
      <c r="K17" s="70" t="s">
        <v>267</v>
      </c>
      <c r="L17" s="70"/>
      <c r="M17" s="70"/>
      <c r="N17" s="70"/>
      <c r="O17" s="70"/>
      <c r="P17" s="70"/>
      <c r="Q17" s="70" t="s">
        <v>260</v>
      </c>
      <c r="R17" s="70"/>
      <c r="S17" s="71" t="s">
        <v>275</v>
      </c>
    </row>
    <row r="18" spans="1:19" ht="42" x14ac:dyDescent="0.2">
      <c r="A18" s="98"/>
      <c r="B18" s="98"/>
      <c r="C18" s="71">
        <v>12</v>
      </c>
      <c r="D18" s="71" t="s">
        <v>40</v>
      </c>
      <c r="E18" s="71" t="s">
        <v>44</v>
      </c>
      <c r="F18" s="71" t="s">
        <v>19</v>
      </c>
      <c r="G18" s="71">
        <v>36</v>
      </c>
      <c r="H18" s="71">
        <v>18</v>
      </c>
      <c r="I18" s="71">
        <v>18</v>
      </c>
      <c r="J18" s="71">
        <v>2</v>
      </c>
      <c r="K18" s="70"/>
      <c r="L18" s="70" t="s">
        <v>133</v>
      </c>
      <c r="M18" s="70"/>
      <c r="N18" s="70"/>
      <c r="O18" s="70"/>
      <c r="P18" s="70"/>
      <c r="Q18" s="70" t="s">
        <v>260</v>
      </c>
      <c r="R18" s="70"/>
      <c r="S18" s="71" t="s">
        <v>275</v>
      </c>
    </row>
    <row r="19" spans="1:19" ht="42" x14ac:dyDescent="0.2">
      <c r="A19" s="98"/>
      <c r="B19" s="98"/>
      <c r="C19" s="71">
        <v>13</v>
      </c>
      <c r="D19" s="71" t="s">
        <v>41</v>
      </c>
      <c r="E19" s="71" t="s">
        <v>45</v>
      </c>
      <c r="F19" s="71" t="s">
        <v>19</v>
      </c>
      <c r="G19" s="71">
        <v>36</v>
      </c>
      <c r="H19" s="71">
        <v>18</v>
      </c>
      <c r="I19" s="71">
        <v>18</v>
      </c>
      <c r="J19" s="71">
        <v>2</v>
      </c>
      <c r="K19" s="70"/>
      <c r="L19" s="70"/>
      <c r="M19" s="70" t="s">
        <v>133</v>
      </c>
      <c r="N19" s="70"/>
      <c r="O19" s="70"/>
      <c r="P19" s="70"/>
      <c r="Q19" s="70" t="s">
        <v>260</v>
      </c>
      <c r="R19" s="70"/>
      <c r="S19" s="71" t="s">
        <v>275</v>
      </c>
    </row>
    <row r="20" spans="1:19" ht="42" x14ac:dyDescent="0.2">
      <c r="A20" s="98"/>
      <c r="B20" s="98"/>
      <c r="C20" s="71">
        <v>14</v>
      </c>
      <c r="D20" s="71" t="s">
        <v>42</v>
      </c>
      <c r="E20" s="71" t="s">
        <v>46</v>
      </c>
      <c r="F20" s="71" t="s">
        <v>19</v>
      </c>
      <c r="G20" s="71">
        <v>36</v>
      </c>
      <c r="H20" s="71">
        <v>18</v>
      </c>
      <c r="I20" s="71">
        <v>18</v>
      </c>
      <c r="J20" s="71">
        <v>2</v>
      </c>
      <c r="K20" s="70"/>
      <c r="L20" s="70"/>
      <c r="M20" s="70"/>
      <c r="N20" s="70" t="s">
        <v>133</v>
      </c>
      <c r="O20" s="70"/>
      <c r="P20" s="70"/>
      <c r="Q20" s="70" t="s">
        <v>260</v>
      </c>
      <c r="R20" s="70"/>
      <c r="S20" s="71" t="s">
        <v>275</v>
      </c>
    </row>
    <row r="21" spans="1:19" ht="21" x14ac:dyDescent="0.2">
      <c r="A21" s="98"/>
      <c r="B21" s="98"/>
      <c r="C21" s="71">
        <v>15</v>
      </c>
      <c r="D21" s="71" t="s">
        <v>56</v>
      </c>
      <c r="E21" s="71" t="s">
        <v>61</v>
      </c>
      <c r="F21" s="71" t="s">
        <v>226</v>
      </c>
      <c r="G21" s="71">
        <v>8</v>
      </c>
      <c r="H21" s="71">
        <v>4</v>
      </c>
      <c r="I21" s="71">
        <v>4</v>
      </c>
      <c r="J21" s="71">
        <v>0.5</v>
      </c>
      <c r="K21" s="70" t="s">
        <v>276</v>
      </c>
      <c r="L21" s="70"/>
      <c r="M21" s="70"/>
      <c r="N21" s="70"/>
      <c r="O21" s="70"/>
      <c r="P21" s="70"/>
      <c r="Q21" s="70" t="s">
        <v>260</v>
      </c>
      <c r="R21" s="70"/>
      <c r="S21" s="71" t="s">
        <v>20</v>
      </c>
    </row>
    <row r="22" spans="1:19" ht="21" x14ac:dyDescent="0.2">
      <c r="A22" s="98"/>
      <c r="B22" s="98"/>
      <c r="C22" s="71">
        <v>16</v>
      </c>
      <c r="D22" s="71" t="s">
        <v>57</v>
      </c>
      <c r="E22" s="71" t="s">
        <v>62</v>
      </c>
      <c r="F22" s="71" t="s">
        <v>226</v>
      </c>
      <c r="G22" s="71">
        <v>8</v>
      </c>
      <c r="H22" s="71">
        <v>4</v>
      </c>
      <c r="I22" s="71">
        <v>4</v>
      </c>
      <c r="J22" s="71">
        <v>0.5</v>
      </c>
      <c r="K22" s="70"/>
      <c r="L22" s="70" t="s">
        <v>276</v>
      </c>
      <c r="M22" s="70"/>
      <c r="N22" s="70"/>
      <c r="O22" s="70"/>
      <c r="P22" s="70"/>
      <c r="Q22" s="70" t="s">
        <v>260</v>
      </c>
      <c r="R22" s="70"/>
      <c r="S22" s="71" t="s">
        <v>20</v>
      </c>
    </row>
    <row r="23" spans="1:19" ht="21" x14ac:dyDescent="0.2">
      <c r="A23" s="98"/>
      <c r="B23" s="98"/>
      <c r="C23" s="71">
        <v>17</v>
      </c>
      <c r="D23" s="71" t="s">
        <v>58</v>
      </c>
      <c r="E23" s="71" t="s">
        <v>63</v>
      </c>
      <c r="F23" s="71" t="s">
        <v>226</v>
      </c>
      <c r="G23" s="71">
        <v>8</v>
      </c>
      <c r="H23" s="71">
        <v>4</v>
      </c>
      <c r="I23" s="71">
        <v>4</v>
      </c>
      <c r="J23" s="71">
        <v>0.5</v>
      </c>
      <c r="K23" s="70"/>
      <c r="L23" s="70"/>
      <c r="M23" s="70" t="s">
        <v>276</v>
      </c>
      <c r="N23" s="70"/>
      <c r="O23" s="70"/>
      <c r="P23" s="70"/>
      <c r="Q23" s="70" t="s">
        <v>260</v>
      </c>
      <c r="R23" s="70"/>
      <c r="S23" s="71" t="s">
        <v>20</v>
      </c>
    </row>
    <row r="24" spans="1:19" ht="21" x14ac:dyDescent="0.2">
      <c r="A24" s="98"/>
      <c r="B24" s="98"/>
      <c r="C24" s="71">
        <v>18</v>
      </c>
      <c r="D24" s="71" t="s">
        <v>59</v>
      </c>
      <c r="E24" s="71" t="s">
        <v>64</v>
      </c>
      <c r="F24" s="71" t="s">
        <v>226</v>
      </c>
      <c r="G24" s="71">
        <v>8</v>
      </c>
      <c r="H24" s="71">
        <v>4</v>
      </c>
      <c r="I24" s="71">
        <v>4</v>
      </c>
      <c r="J24" s="71">
        <v>0.5</v>
      </c>
      <c r="K24" s="70"/>
      <c r="L24" s="70"/>
      <c r="M24" s="70"/>
      <c r="N24" s="70" t="s">
        <v>276</v>
      </c>
      <c r="O24" s="70"/>
      <c r="P24" s="70"/>
      <c r="Q24" s="70" t="s">
        <v>260</v>
      </c>
      <c r="R24" s="70"/>
      <c r="S24" s="71" t="s">
        <v>20</v>
      </c>
    </row>
    <row r="25" spans="1:19" ht="21" x14ac:dyDescent="0.2">
      <c r="A25" s="98"/>
      <c r="B25" s="98"/>
      <c r="C25" s="71">
        <v>20</v>
      </c>
      <c r="D25" s="71" t="s">
        <v>228</v>
      </c>
      <c r="E25" s="71" t="s">
        <v>229</v>
      </c>
      <c r="F25" s="71" t="s">
        <v>226</v>
      </c>
      <c r="G25" s="71">
        <v>18</v>
      </c>
      <c r="H25" s="71">
        <v>18</v>
      </c>
      <c r="I25" s="71">
        <v>0</v>
      </c>
      <c r="J25" s="71">
        <v>1</v>
      </c>
      <c r="K25" s="70" t="s">
        <v>227</v>
      </c>
      <c r="L25" s="70"/>
      <c r="M25" s="70"/>
      <c r="N25" s="70"/>
      <c r="O25" s="70"/>
      <c r="P25" s="70"/>
      <c r="Q25" s="70" t="s">
        <v>260</v>
      </c>
      <c r="R25" s="70"/>
      <c r="S25" s="71" t="s">
        <v>20</v>
      </c>
    </row>
    <row r="26" spans="1:19" ht="31.5" x14ac:dyDescent="0.2">
      <c r="A26" s="98"/>
      <c r="B26" s="98"/>
      <c r="C26" s="71">
        <v>21</v>
      </c>
      <c r="D26" s="71" t="s">
        <v>277</v>
      </c>
      <c r="E26" s="71" t="s">
        <v>278</v>
      </c>
      <c r="F26" s="71" t="s">
        <v>19</v>
      </c>
      <c r="G26" s="71">
        <v>30</v>
      </c>
      <c r="H26" s="71">
        <v>20</v>
      </c>
      <c r="I26" s="71">
        <v>10</v>
      </c>
      <c r="J26" s="71">
        <v>2</v>
      </c>
      <c r="K26" s="70" t="s">
        <v>279</v>
      </c>
      <c r="L26" s="70"/>
      <c r="M26" s="70"/>
      <c r="N26" s="70"/>
      <c r="O26" s="70"/>
      <c r="P26" s="70"/>
      <c r="Q26" s="70" t="s">
        <v>260</v>
      </c>
      <c r="R26" s="70"/>
      <c r="S26" s="71" t="s">
        <v>291</v>
      </c>
    </row>
    <row r="27" spans="1:19" x14ac:dyDescent="0.2">
      <c r="A27" s="98"/>
      <c r="B27" s="98"/>
      <c r="C27" s="71">
        <v>22</v>
      </c>
      <c r="D27" s="71" t="s">
        <v>83</v>
      </c>
      <c r="E27" s="71" t="s">
        <v>86</v>
      </c>
      <c r="F27" s="71" t="s">
        <v>19</v>
      </c>
      <c r="G27" s="71">
        <v>60</v>
      </c>
      <c r="H27" s="71">
        <v>30</v>
      </c>
      <c r="I27" s="71">
        <v>30</v>
      </c>
      <c r="J27" s="71">
        <v>4</v>
      </c>
      <c r="K27" s="70"/>
      <c r="L27" s="70"/>
      <c r="M27" s="70"/>
      <c r="N27" s="70" t="s">
        <v>280</v>
      </c>
      <c r="O27" s="70"/>
      <c r="P27" s="70"/>
      <c r="Q27" s="70" t="s">
        <v>260</v>
      </c>
      <c r="R27" s="70"/>
      <c r="S27" s="71" t="s">
        <v>20</v>
      </c>
    </row>
    <row r="28" spans="1:19" ht="21" x14ac:dyDescent="0.2">
      <c r="A28" s="98"/>
      <c r="B28" s="98"/>
      <c r="C28" s="71">
        <v>23</v>
      </c>
      <c r="D28" s="71" t="s">
        <v>281</v>
      </c>
      <c r="E28" s="71" t="s">
        <v>87</v>
      </c>
      <c r="F28" s="71" t="s">
        <v>282</v>
      </c>
      <c r="G28" s="71">
        <v>252</v>
      </c>
      <c r="H28" s="71">
        <v>0</v>
      </c>
      <c r="I28" s="71">
        <v>252</v>
      </c>
      <c r="J28" s="71">
        <v>14</v>
      </c>
      <c r="K28" s="70"/>
      <c r="L28" s="70"/>
      <c r="M28" s="70"/>
      <c r="N28" s="70"/>
      <c r="O28" s="79"/>
      <c r="P28" s="70" t="s">
        <v>283</v>
      </c>
      <c r="Q28" s="70" t="s">
        <v>260</v>
      </c>
      <c r="R28" s="70"/>
      <c r="S28" s="71" t="s">
        <v>20</v>
      </c>
    </row>
    <row r="29" spans="1:19" ht="21" x14ac:dyDescent="0.2">
      <c r="A29" s="98"/>
      <c r="B29" s="98"/>
      <c r="C29" s="71">
        <v>24</v>
      </c>
      <c r="D29" s="71" t="s">
        <v>284</v>
      </c>
      <c r="E29" s="71" t="s">
        <v>88</v>
      </c>
      <c r="F29" s="71" t="s">
        <v>19</v>
      </c>
      <c r="G29" s="71">
        <v>120</v>
      </c>
      <c r="H29" s="71">
        <v>60</v>
      </c>
      <c r="I29" s="71">
        <v>60</v>
      </c>
      <c r="J29" s="71">
        <v>4</v>
      </c>
      <c r="K29" s="70"/>
      <c r="L29" s="70"/>
      <c r="M29" s="70"/>
      <c r="N29" s="70"/>
      <c r="O29" s="70" t="s">
        <v>285</v>
      </c>
      <c r="P29" s="70"/>
      <c r="Q29" s="70" t="s">
        <v>260</v>
      </c>
      <c r="R29" s="70"/>
      <c r="S29" s="71" t="s">
        <v>20</v>
      </c>
    </row>
    <row r="30" spans="1:19" x14ac:dyDescent="0.2">
      <c r="A30" s="98"/>
      <c r="B30" s="99"/>
      <c r="C30" s="100" t="s">
        <v>24</v>
      </c>
      <c r="D30" s="100"/>
      <c r="E30" s="100"/>
      <c r="F30" s="100"/>
      <c r="G30" s="85">
        <f>SUM(G7:G29)-G27-G29</f>
        <v>766</v>
      </c>
      <c r="H30" s="85">
        <f>SUM(H7:H29)-H27-H29-SUM(H17:H20)</f>
        <v>271</v>
      </c>
      <c r="I30" s="85">
        <f>SUM(I7:I29)-I27-I29-SUM(I17:I20)</f>
        <v>357</v>
      </c>
      <c r="J30" s="85">
        <f>SUM(J7:J29)-J27-J29-SUM(J17:J20)</f>
        <v>35</v>
      </c>
      <c r="K30" s="74"/>
      <c r="L30" s="74"/>
      <c r="M30" s="74"/>
      <c r="N30" s="74"/>
      <c r="O30" s="74"/>
      <c r="P30" s="74"/>
      <c r="Q30" s="73"/>
      <c r="R30" s="73"/>
      <c r="S30" s="71"/>
    </row>
    <row r="31" spans="1:19" ht="42" x14ac:dyDescent="0.2">
      <c r="A31" s="98"/>
      <c r="B31" s="97" t="s">
        <v>292</v>
      </c>
      <c r="C31" s="71">
        <v>1</v>
      </c>
      <c r="D31" s="71" t="s">
        <v>68</v>
      </c>
      <c r="E31" s="71" t="s">
        <v>70</v>
      </c>
      <c r="F31" s="71" t="s">
        <v>19</v>
      </c>
      <c r="G31" s="71">
        <v>30</v>
      </c>
      <c r="H31" s="71">
        <v>15</v>
      </c>
      <c r="I31" s="71">
        <v>15</v>
      </c>
      <c r="J31" s="71">
        <v>2</v>
      </c>
      <c r="K31" s="70" t="s">
        <v>267</v>
      </c>
      <c r="L31" s="70"/>
      <c r="M31" s="70"/>
      <c r="N31" s="70"/>
      <c r="O31" s="70"/>
      <c r="P31" s="70"/>
      <c r="Q31" s="72" t="s">
        <v>21</v>
      </c>
      <c r="R31" s="70"/>
      <c r="S31" s="71" t="s">
        <v>293</v>
      </c>
    </row>
    <row r="32" spans="1:19" ht="42" x14ac:dyDescent="0.2">
      <c r="A32" s="98"/>
      <c r="B32" s="98"/>
      <c r="C32" s="71">
        <v>2</v>
      </c>
      <c r="D32" s="71" t="s">
        <v>69</v>
      </c>
      <c r="E32" s="71" t="s">
        <v>71</v>
      </c>
      <c r="F32" s="71" t="s">
        <v>19</v>
      </c>
      <c r="G32" s="71">
        <v>36</v>
      </c>
      <c r="H32" s="71">
        <v>18</v>
      </c>
      <c r="I32" s="71">
        <v>18</v>
      </c>
      <c r="J32" s="71">
        <v>2</v>
      </c>
      <c r="K32" s="70"/>
      <c r="L32" s="70" t="s">
        <v>133</v>
      </c>
      <c r="M32" s="70"/>
      <c r="N32" s="70"/>
      <c r="O32" s="70"/>
      <c r="P32" s="70"/>
      <c r="Q32" s="72" t="s">
        <v>21</v>
      </c>
      <c r="R32" s="70"/>
      <c r="S32" s="71" t="s">
        <v>293</v>
      </c>
    </row>
    <row r="33" spans="1:19" ht="21" x14ac:dyDescent="0.2">
      <c r="A33" s="98"/>
      <c r="B33" s="98"/>
      <c r="C33" s="71">
        <v>4</v>
      </c>
      <c r="D33" s="71" t="s">
        <v>72</v>
      </c>
      <c r="E33" s="71" t="s">
        <v>74</v>
      </c>
      <c r="F33" s="71" t="s">
        <v>226</v>
      </c>
      <c r="G33" s="71">
        <v>30</v>
      </c>
      <c r="H33" s="71">
        <v>30</v>
      </c>
      <c r="I33" s="71">
        <v>0</v>
      </c>
      <c r="J33" s="71">
        <v>2</v>
      </c>
      <c r="K33" s="70" t="s">
        <v>267</v>
      </c>
      <c r="L33" s="70"/>
      <c r="M33" s="70"/>
      <c r="N33" s="70"/>
      <c r="O33" s="70"/>
      <c r="P33" s="70"/>
      <c r="Q33" s="72" t="s">
        <v>21</v>
      </c>
      <c r="R33" s="70"/>
      <c r="S33" s="71" t="s">
        <v>294</v>
      </c>
    </row>
    <row r="34" spans="1:19" ht="21" x14ac:dyDescent="0.2">
      <c r="A34" s="98"/>
      <c r="B34" s="98"/>
      <c r="C34" s="71">
        <v>5</v>
      </c>
      <c r="D34" s="71" t="s">
        <v>73</v>
      </c>
      <c r="E34" s="71" t="s">
        <v>75</v>
      </c>
      <c r="F34" s="71" t="s">
        <v>226</v>
      </c>
      <c r="G34" s="71">
        <v>36</v>
      </c>
      <c r="H34" s="71">
        <v>36</v>
      </c>
      <c r="I34" s="71">
        <v>0</v>
      </c>
      <c r="J34" s="71">
        <v>2</v>
      </c>
      <c r="K34" s="70"/>
      <c r="L34" s="70" t="s">
        <v>133</v>
      </c>
      <c r="M34" s="70"/>
      <c r="N34" s="70"/>
      <c r="O34" s="70"/>
      <c r="P34" s="70"/>
      <c r="Q34" s="72" t="s">
        <v>21</v>
      </c>
      <c r="R34" s="70"/>
      <c r="S34" s="71" t="s">
        <v>294</v>
      </c>
    </row>
    <row r="35" spans="1:19" ht="21" x14ac:dyDescent="0.2">
      <c r="A35" s="98"/>
      <c r="B35" s="98"/>
      <c r="C35" s="71">
        <v>6</v>
      </c>
      <c r="D35" s="71" t="s">
        <v>82</v>
      </c>
      <c r="E35" s="71" t="s">
        <v>84</v>
      </c>
      <c r="F35" s="71" t="s">
        <v>19</v>
      </c>
      <c r="G35" s="71">
        <v>15</v>
      </c>
      <c r="H35" s="71">
        <v>10</v>
      </c>
      <c r="I35" s="71">
        <v>5</v>
      </c>
      <c r="J35" s="71">
        <v>1</v>
      </c>
      <c r="K35" s="70" t="s">
        <v>273</v>
      </c>
      <c r="L35" s="70"/>
      <c r="M35" s="70"/>
      <c r="N35" s="70"/>
      <c r="O35" s="70"/>
      <c r="P35" s="70"/>
      <c r="Q35" s="70" t="s">
        <v>260</v>
      </c>
      <c r="R35" s="70"/>
      <c r="S35" s="71" t="s">
        <v>20</v>
      </c>
    </row>
    <row r="36" spans="1:19" ht="21" x14ac:dyDescent="0.2">
      <c r="A36" s="98"/>
      <c r="B36" s="98"/>
      <c r="C36" s="71">
        <v>7</v>
      </c>
      <c r="D36" s="71" t="s">
        <v>210</v>
      </c>
      <c r="E36" s="71" t="s">
        <v>211</v>
      </c>
      <c r="F36" s="71" t="s">
        <v>19</v>
      </c>
      <c r="G36" s="71">
        <v>18</v>
      </c>
      <c r="H36" s="71">
        <v>9</v>
      </c>
      <c r="I36" s="71">
        <v>9</v>
      </c>
      <c r="J36" s="71">
        <v>1</v>
      </c>
      <c r="K36" s="70"/>
      <c r="L36" s="70" t="s">
        <v>209</v>
      </c>
      <c r="M36" s="70"/>
      <c r="N36" s="70"/>
      <c r="O36" s="70"/>
      <c r="P36" s="70"/>
      <c r="Q36" s="70" t="s">
        <v>260</v>
      </c>
      <c r="R36" s="70"/>
      <c r="S36" s="71" t="s">
        <v>20</v>
      </c>
    </row>
    <row r="37" spans="1:19" ht="31.5" x14ac:dyDescent="0.2">
      <c r="A37" s="98"/>
      <c r="B37" s="98"/>
      <c r="C37" s="71">
        <v>9</v>
      </c>
      <c r="D37" s="71" t="s">
        <v>295</v>
      </c>
      <c r="E37" s="71" t="s">
        <v>230</v>
      </c>
      <c r="F37" s="71" t="s">
        <v>19</v>
      </c>
      <c r="G37" s="71">
        <v>15</v>
      </c>
      <c r="H37" s="71">
        <v>8</v>
      </c>
      <c r="I37" s="71">
        <v>7</v>
      </c>
      <c r="J37" s="71">
        <v>1</v>
      </c>
      <c r="K37" s="70" t="s">
        <v>273</v>
      </c>
      <c r="L37" s="70"/>
      <c r="M37" s="70"/>
      <c r="N37" s="70"/>
      <c r="O37" s="70"/>
      <c r="P37" s="70"/>
      <c r="Q37" s="72" t="s">
        <v>260</v>
      </c>
      <c r="R37" s="70"/>
      <c r="S37" s="71" t="s">
        <v>296</v>
      </c>
    </row>
    <row r="38" spans="1:19" ht="31.5" x14ac:dyDescent="0.2">
      <c r="A38" s="98"/>
      <c r="B38" s="98"/>
      <c r="C38" s="71">
        <v>10</v>
      </c>
      <c r="D38" s="71" t="s">
        <v>297</v>
      </c>
      <c r="E38" s="71" t="s">
        <v>231</v>
      </c>
      <c r="F38" s="71" t="s">
        <v>19</v>
      </c>
      <c r="G38" s="71">
        <v>18</v>
      </c>
      <c r="H38" s="71">
        <v>9</v>
      </c>
      <c r="I38" s="71">
        <v>9</v>
      </c>
      <c r="J38" s="71">
        <v>1</v>
      </c>
      <c r="K38" s="70"/>
      <c r="L38" s="70" t="s">
        <v>209</v>
      </c>
      <c r="M38" s="70"/>
      <c r="N38" s="70"/>
      <c r="O38" s="70"/>
      <c r="P38" s="70"/>
      <c r="Q38" s="72" t="s">
        <v>260</v>
      </c>
      <c r="R38" s="70"/>
      <c r="S38" s="71" t="s">
        <v>298</v>
      </c>
    </row>
    <row r="39" spans="1:19" ht="21" x14ac:dyDescent="0.2">
      <c r="A39" s="98"/>
      <c r="B39" s="75"/>
      <c r="C39" s="71">
        <v>11</v>
      </c>
      <c r="D39" s="71" t="s">
        <v>23</v>
      </c>
      <c r="E39" s="71" t="s">
        <v>85</v>
      </c>
      <c r="F39" s="71" t="s">
        <v>19</v>
      </c>
      <c r="G39" s="71">
        <v>18</v>
      </c>
      <c r="H39" s="71">
        <v>12</v>
      </c>
      <c r="I39" s="71">
        <v>6</v>
      </c>
      <c r="J39" s="71">
        <v>1</v>
      </c>
      <c r="K39" s="70"/>
      <c r="L39" s="70"/>
      <c r="M39" s="70"/>
      <c r="N39" s="70"/>
      <c r="O39" s="70" t="s">
        <v>209</v>
      </c>
      <c r="P39" s="70"/>
      <c r="Q39" s="70" t="s">
        <v>260</v>
      </c>
      <c r="R39" s="70"/>
      <c r="S39" s="71" t="s">
        <v>20</v>
      </c>
    </row>
    <row r="40" spans="1:19" ht="21" x14ac:dyDescent="0.2">
      <c r="A40" s="98"/>
      <c r="B40" s="75" t="s">
        <v>299</v>
      </c>
      <c r="C40" s="71">
        <v>12</v>
      </c>
      <c r="D40" s="76" t="s">
        <v>300</v>
      </c>
      <c r="E40" s="76"/>
      <c r="F40" s="77"/>
      <c r="G40" s="71">
        <v>32</v>
      </c>
      <c r="H40" s="71">
        <v>16</v>
      </c>
      <c r="I40" s="71">
        <v>16</v>
      </c>
      <c r="J40" s="71">
        <v>2</v>
      </c>
      <c r="K40" s="70"/>
      <c r="L40" s="70"/>
      <c r="M40" s="70"/>
      <c r="N40" s="70" t="s">
        <v>133</v>
      </c>
      <c r="O40" s="70"/>
      <c r="P40" s="70"/>
      <c r="Q40" s="70" t="s">
        <v>260</v>
      </c>
      <c r="R40" s="70"/>
      <c r="S40" s="71"/>
    </row>
    <row r="41" spans="1:19" x14ac:dyDescent="0.2">
      <c r="A41" s="98"/>
      <c r="B41" s="75"/>
      <c r="C41" s="101" t="s">
        <v>24</v>
      </c>
      <c r="D41" s="102"/>
      <c r="E41" s="102"/>
      <c r="F41" s="103"/>
      <c r="G41" s="86">
        <f>SUM(G31:G40)</f>
        <v>248</v>
      </c>
      <c r="H41" s="86">
        <f t="shared" ref="H41:J41" si="0">SUM(H31:H40)</f>
        <v>163</v>
      </c>
      <c r="I41" s="86">
        <f t="shared" si="0"/>
        <v>85</v>
      </c>
      <c r="J41" s="86">
        <f t="shared" si="0"/>
        <v>15</v>
      </c>
      <c r="K41" s="69"/>
      <c r="L41" s="69"/>
      <c r="M41" s="69"/>
      <c r="N41" s="69"/>
      <c r="O41" s="69"/>
      <c r="P41" s="69"/>
      <c r="Q41" s="71"/>
      <c r="R41" s="71"/>
      <c r="S41" s="80"/>
    </row>
    <row r="42" spans="1:19" x14ac:dyDescent="0.2">
      <c r="A42" s="99"/>
      <c r="B42" s="101" t="s">
        <v>25</v>
      </c>
      <c r="C42" s="102"/>
      <c r="D42" s="102"/>
      <c r="E42" s="102"/>
      <c r="F42" s="103"/>
      <c r="G42" s="87">
        <f>G41+G30</f>
        <v>1014</v>
      </c>
      <c r="H42" s="87">
        <f>H41+H30</f>
        <v>434</v>
      </c>
      <c r="I42" s="87">
        <f>I41+I30</f>
        <v>442</v>
      </c>
      <c r="J42" s="87">
        <f>J41+J30</f>
        <v>50</v>
      </c>
      <c r="K42" s="78">
        <v>9</v>
      </c>
      <c r="L42" s="78">
        <v>8</v>
      </c>
      <c r="M42" s="78">
        <v>3</v>
      </c>
      <c r="N42" s="78">
        <v>4</v>
      </c>
      <c r="O42" s="78">
        <v>1</v>
      </c>
      <c r="P42" s="78"/>
      <c r="Q42" s="73"/>
      <c r="R42" s="73"/>
      <c r="S42" s="80"/>
    </row>
    <row r="43" spans="1:19" x14ac:dyDescent="0.2">
      <c r="A43" s="81"/>
      <c r="B43" s="81"/>
      <c r="C43" s="81"/>
      <c r="D43" s="92" t="s">
        <v>26</v>
      </c>
      <c r="E43" s="92"/>
      <c r="F43" s="92"/>
      <c r="G43" s="92"/>
      <c r="H43" s="92"/>
      <c r="I43" s="92"/>
      <c r="J43" s="92"/>
      <c r="K43" s="92"/>
      <c r="L43" s="92"/>
      <c r="M43" s="92" t="s">
        <v>325</v>
      </c>
      <c r="N43" s="92"/>
      <c r="O43" s="92"/>
      <c r="P43" s="82"/>
      <c r="Q43" s="83"/>
      <c r="R43" s="83"/>
      <c r="S43" s="84"/>
    </row>
    <row r="44" spans="1:19" ht="21" customHeight="1" x14ac:dyDescent="0.2">
      <c r="A44" s="93" t="s">
        <v>301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</row>
    <row r="45" spans="1:19" x14ac:dyDescent="0.15">
      <c r="A45" s="94"/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</row>
  </sheetData>
  <mergeCells count="31">
    <mergeCell ref="A1:S1"/>
    <mergeCell ref="A2:E2"/>
    <mergeCell ref="N2:S2"/>
    <mergeCell ref="A3:A6"/>
    <mergeCell ref="B3:B6"/>
    <mergeCell ref="C3:C6"/>
    <mergeCell ref="D3:D6"/>
    <mergeCell ref="E3:E6"/>
    <mergeCell ref="F3:F6"/>
    <mergeCell ref="G3:I3"/>
    <mergeCell ref="G4:G6"/>
    <mergeCell ref="H4:H6"/>
    <mergeCell ref="I4:I6"/>
    <mergeCell ref="K4:L4"/>
    <mergeCell ref="M4:N4"/>
    <mergeCell ref="D43:L43"/>
    <mergeCell ref="M43:O43"/>
    <mergeCell ref="A44:S44"/>
    <mergeCell ref="A45:S45"/>
    <mergeCell ref="O4:P4"/>
    <mergeCell ref="A7:A42"/>
    <mergeCell ref="B7:B30"/>
    <mergeCell ref="C30:F30"/>
    <mergeCell ref="B31:B38"/>
    <mergeCell ref="C41:F41"/>
    <mergeCell ref="B42:F42"/>
    <mergeCell ref="J3:J6"/>
    <mergeCell ref="K3:P3"/>
    <mergeCell ref="Q3:Q6"/>
    <mergeCell ref="R3:R6"/>
    <mergeCell ref="S3:S6"/>
  </mergeCells>
  <phoneticPr fontId="2" type="noConversion"/>
  <pageMargins left="0.7" right="0.7" top="0.75" bottom="0.75" header="0.3" footer="0.3"/>
  <pageSetup paperSize="9" scale="78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sqref="A1:F16"/>
    </sheetView>
  </sheetViews>
  <sheetFormatPr defaultRowHeight="14.25" x14ac:dyDescent="0.2"/>
  <cols>
    <col min="1" max="16384" width="9" style="22"/>
  </cols>
  <sheetData>
    <row r="1" spans="1:6" ht="15.75" x14ac:dyDescent="0.25">
      <c r="A1" s="118" t="s">
        <v>159</v>
      </c>
      <c r="B1" s="118"/>
      <c r="C1" s="118"/>
      <c r="D1" s="118"/>
      <c r="E1" s="118"/>
      <c r="F1" s="118"/>
    </row>
    <row r="2" spans="1:6" ht="28.5" x14ac:dyDescent="0.2">
      <c r="A2" s="119" t="s">
        <v>160</v>
      </c>
      <c r="B2" s="119"/>
      <c r="C2" s="119"/>
      <c r="D2" s="23" t="s">
        <v>161</v>
      </c>
      <c r="E2" s="24" t="s">
        <v>162</v>
      </c>
      <c r="F2" s="23" t="s">
        <v>163</v>
      </c>
    </row>
    <row r="3" spans="1:6" x14ac:dyDescent="0.2">
      <c r="A3" s="120" t="s">
        <v>164</v>
      </c>
      <c r="B3" s="119" t="s">
        <v>165</v>
      </c>
      <c r="C3" s="23" t="s">
        <v>166</v>
      </c>
      <c r="D3" s="23">
        <v>271</v>
      </c>
      <c r="E3" s="30">
        <f>D3/2748</f>
        <v>9.8617176128093162E-2</v>
      </c>
      <c r="F3" s="23"/>
    </row>
    <row r="4" spans="1:6" x14ac:dyDescent="0.2">
      <c r="A4" s="121"/>
      <c r="B4" s="119"/>
      <c r="C4" s="23" t="s">
        <v>167</v>
      </c>
      <c r="D4" s="23">
        <v>495</v>
      </c>
      <c r="E4" s="30">
        <f t="shared" ref="E4:E15" si="0">D4/2748</f>
        <v>0.18013100436681223</v>
      </c>
      <c r="F4" s="23"/>
    </row>
    <row r="5" spans="1:6" x14ac:dyDescent="0.2">
      <c r="A5" s="121"/>
      <c r="B5" s="119" t="s">
        <v>168</v>
      </c>
      <c r="C5" s="23" t="s">
        <v>166</v>
      </c>
      <c r="D5" s="23">
        <v>793</v>
      </c>
      <c r="E5" s="30">
        <f t="shared" si="0"/>
        <v>0.28857350800582243</v>
      </c>
      <c r="F5" s="23"/>
    </row>
    <row r="6" spans="1:6" x14ac:dyDescent="0.2">
      <c r="A6" s="122"/>
      <c r="B6" s="119"/>
      <c r="C6" s="23" t="s">
        <v>167</v>
      </c>
      <c r="D6" s="23">
        <v>689</v>
      </c>
      <c r="E6" s="30">
        <f t="shared" si="0"/>
        <v>0.25072780203784573</v>
      </c>
      <c r="F6" s="23"/>
    </row>
    <row r="7" spans="1:6" x14ac:dyDescent="0.2">
      <c r="A7" s="120" t="s">
        <v>169</v>
      </c>
      <c r="B7" s="119" t="s">
        <v>165</v>
      </c>
      <c r="C7" s="23" t="s">
        <v>166</v>
      </c>
      <c r="D7" s="23">
        <v>163</v>
      </c>
      <c r="E7" s="30">
        <f t="shared" si="0"/>
        <v>5.9315866084425038E-2</v>
      </c>
      <c r="F7" s="23"/>
    </row>
    <row r="8" spans="1:6" x14ac:dyDescent="0.2">
      <c r="A8" s="121"/>
      <c r="B8" s="119"/>
      <c r="C8" s="23" t="s">
        <v>167</v>
      </c>
      <c r="D8" s="23">
        <v>85</v>
      </c>
      <c r="E8" s="30">
        <f t="shared" si="0"/>
        <v>3.0931586608442505E-2</v>
      </c>
      <c r="F8" s="23"/>
    </row>
    <row r="9" spans="1:6" x14ac:dyDescent="0.2">
      <c r="A9" s="121"/>
      <c r="B9" s="119" t="s">
        <v>168</v>
      </c>
      <c r="C9" s="23" t="s">
        <v>166</v>
      </c>
      <c r="D9" s="23">
        <v>36</v>
      </c>
      <c r="E9" s="30">
        <f t="shared" si="0"/>
        <v>1.3100436681222707E-2</v>
      </c>
      <c r="F9" s="23"/>
    </row>
    <row r="10" spans="1:6" x14ac:dyDescent="0.2">
      <c r="A10" s="122"/>
      <c r="B10" s="119"/>
      <c r="C10" s="23" t="s">
        <v>167</v>
      </c>
      <c r="D10" s="23">
        <v>36</v>
      </c>
      <c r="E10" s="30">
        <f t="shared" si="0"/>
        <v>1.3100436681222707E-2</v>
      </c>
      <c r="F10" s="23"/>
    </row>
    <row r="11" spans="1:6" x14ac:dyDescent="0.2">
      <c r="A11" s="119" t="s">
        <v>170</v>
      </c>
      <c r="B11" s="119"/>
      <c r="C11" s="119"/>
      <c r="D11" s="23">
        <v>60</v>
      </c>
      <c r="E11" s="30">
        <f t="shared" si="0"/>
        <v>2.1834061135371178E-2</v>
      </c>
      <c r="F11" s="23"/>
    </row>
    <row r="12" spans="1:6" x14ac:dyDescent="0.2">
      <c r="A12" s="119" t="s">
        <v>171</v>
      </c>
      <c r="B12" s="119"/>
      <c r="C12" s="119"/>
      <c r="D12" s="23">
        <v>120</v>
      </c>
      <c r="E12" s="30">
        <f t="shared" si="0"/>
        <v>4.3668122270742356E-2</v>
      </c>
      <c r="F12" s="23"/>
    </row>
    <row r="13" spans="1:6" x14ac:dyDescent="0.2">
      <c r="A13" s="119" t="s">
        <v>172</v>
      </c>
      <c r="B13" s="119"/>
      <c r="C13" s="119"/>
      <c r="D13" s="23">
        <f>SUM(D3:D12)</f>
        <v>2748</v>
      </c>
      <c r="E13" s="30">
        <f t="shared" si="0"/>
        <v>1</v>
      </c>
      <c r="F13" s="23"/>
    </row>
    <row r="14" spans="1:6" x14ac:dyDescent="0.2">
      <c r="A14" s="119" t="s">
        <v>173</v>
      </c>
      <c r="B14" s="119"/>
      <c r="C14" s="23" t="s">
        <v>174</v>
      </c>
      <c r="D14" s="23">
        <v>1263</v>
      </c>
      <c r="E14" s="30">
        <f t="shared" si="0"/>
        <v>0.45960698689956331</v>
      </c>
      <c r="F14" s="23"/>
    </row>
    <row r="15" spans="1:6" x14ac:dyDescent="0.2">
      <c r="A15" s="119"/>
      <c r="B15" s="119"/>
      <c r="C15" s="23" t="s">
        <v>175</v>
      </c>
      <c r="D15" s="23">
        <v>1485</v>
      </c>
      <c r="E15" s="30">
        <f t="shared" si="0"/>
        <v>0.54039301310043664</v>
      </c>
      <c r="F15" s="23"/>
    </row>
    <row r="16" spans="1:6" x14ac:dyDescent="0.2">
      <c r="A16" s="119" t="s">
        <v>176</v>
      </c>
      <c r="B16" s="119"/>
      <c r="C16" s="119"/>
      <c r="D16" s="23"/>
      <c r="E16" s="23"/>
      <c r="F16" s="23"/>
    </row>
    <row r="17" spans="6:6" x14ac:dyDescent="0.2">
      <c r="F17" s="29"/>
    </row>
  </sheetData>
  <mergeCells count="13">
    <mergeCell ref="A13:C13"/>
    <mergeCell ref="A14:B15"/>
    <mergeCell ref="A16:C16"/>
    <mergeCell ref="A7:A10"/>
    <mergeCell ref="B7:B8"/>
    <mergeCell ref="B9:B10"/>
    <mergeCell ref="A11:C11"/>
    <mergeCell ref="A12:C12"/>
    <mergeCell ref="A1:F1"/>
    <mergeCell ref="A2:C2"/>
    <mergeCell ref="A3:A6"/>
    <mergeCell ref="B3:B4"/>
    <mergeCell ref="B5:B6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tabSelected="1" topLeftCell="A34" zoomScale="125" zoomScaleNormal="125" workbookViewId="0">
      <selection activeCell="A53" sqref="A53:S53"/>
    </sheetView>
  </sheetViews>
  <sheetFormatPr defaultRowHeight="14.25" x14ac:dyDescent="0.2"/>
  <cols>
    <col min="1" max="1" width="3.375" customWidth="1"/>
    <col min="2" max="2" width="3.625" customWidth="1"/>
    <col min="3" max="3" width="4.125" customWidth="1"/>
    <col min="4" max="4" width="12.875" style="57" customWidth="1"/>
    <col min="5" max="5" width="7.5" customWidth="1"/>
    <col min="6" max="6" width="3.25" customWidth="1"/>
    <col min="7" max="7" width="6" customWidth="1"/>
    <col min="8" max="8" width="3.875" customWidth="1"/>
    <col min="9" max="9" width="3.875" style="185" customWidth="1"/>
    <col min="10" max="10" width="4.5" customWidth="1"/>
    <col min="11" max="11" width="4.5" style="25" customWidth="1"/>
    <col min="12" max="13" width="4.5" style="21" customWidth="1"/>
    <col min="14" max="14" width="4.5" style="28" customWidth="1"/>
    <col min="15" max="15" width="3.875" style="21" customWidth="1"/>
    <col min="16" max="16" width="3" style="21" customWidth="1"/>
    <col min="17" max="17" width="2.625" customWidth="1"/>
    <col min="18" max="18" width="2.125" customWidth="1"/>
    <col min="19" max="19" width="3.125" customWidth="1"/>
  </cols>
  <sheetData>
    <row r="1" spans="1:19" ht="18.75" x14ac:dyDescent="0.2">
      <c r="A1" s="130" t="s">
        <v>158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</row>
    <row r="2" spans="1:19" x14ac:dyDescent="0.2">
      <c r="A2" s="131" t="s">
        <v>177</v>
      </c>
      <c r="B2" s="131"/>
      <c r="C2" s="131"/>
      <c r="D2" s="131"/>
      <c r="E2" s="131"/>
      <c r="F2" s="31"/>
      <c r="G2" s="31"/>
      <c r="H2" s="31"/>
      <c r="I2" s="91"/>
      <c r="J2" s="31"/>
      <c r="K2" s="49"/>
      <c r="L2" s="32"/>
      <c r="M2" s="32"/>
      <c r="N2" s="132">
        <v>44861</v>
      </c>
      <c r="O2" s="133"/>
      <c r="P2" s="133"/>
      <c r="Q2" s="133"/>
      <c r="R2" s="133"/>
      <c r="S2" s="133"/>
    </row>
    <row r="3" spans="1:19" x14ac:dyDescent="0.2">
      <c r="A3" s="123" t="s">
        <v>0</v>
      </c>
      <c r="B3" s="123" t="s">
        <v>1</v>
      </c>
      <c r="C3" s="123" t="s">
        <v>2</v>
      </c>
      <c r="D3" s="134" t="s">
        <v>3</v>
      </c>
      <c r="E3" s="137" t="s">
        <v>4</v>
      </c>
      <c r="F3" s="123" t="s">
        <v>5</v>
      </c>
      <c r="G3" s="140" t="s">
        <v>6</v>
      </c>
      <c r="H3" s="141"/>
      <c r="I3" s="141"/>
      <c r="J3" s="152" t="s">
        <v>7</v>
      </c>
      <c r="K3" s="150" t="s">
        <v>8</v>
      </c>
      <c r="L3" s="154"/>
      <c r="M3" s="154"/>
      <c r="N3" s="154"/>
      <c r="O3" s="154"/>
      <c r="P3" s="151"/>
      <c r="Q3" s="142" t="s">
        <v>9</v>
      </c>
      <c r="R3" s="142" t="s">
        <v>324</v>
      </c>
      <c r="S3" s="123" t="s">
        <v>11</v>
      </c>
    </row>
    <row r="4" spans="1:19" x14ac:dyDescent="0.2">
      <c r="A4" s="124"/>
      <c r="B4" s="124"/>
      <c r="C4" s="124"/>
      <c r="D4" s="135"/>
      <c r="E4" s="138"/>
      <c r="F4" s="124"/>
      <c r="G4" s="123" t="s">
        <v>12</v>
      </c>
      <c r="H4" s="123" t="s">
        <v>13</v>
      </c>
      <c r="I4" s="147" t="s">
        <v>14</v>
      </c>
      <c r="J4" s="152"/>
      <c r="K4" s="150" t="s">
        <v>15</v>
      </c>
      <c r="L4" s="151"/>
      <c r="M4" s="150" t="s">
        <v>16</v>
      </c>
      <c r="N4" s="151"/>
      <c r="O4" s="150" t="s">
        <v>17</v>
      </c>
      <c r="P4" s="151"/>
      <c r="Q4" s="143"/>
      <c r="R4" s="143"/>
      <c r="S4" s="124"/>
    </row>
    <row r="5" spans="1:19" x14ac:dyDescent="0.2">
      <c r="A5" s="124"/>
      <c r="B5" s="124"/>
      <c r="C5" s="124"/>
      <c r="D5" s="135"/>
      <c r="E5" s="138"/>
      <c r="F5" s="124"/>
      <c r="G5" s="124"/>
      <c r="H5" s="124"/>
      <c r="I5" s="148"/>
      <c r="J5" s="152"/>
      <c r="K5" s="33">
        <v>1</v>
      </c>
      <c r="L5" s="33">
        <v>2</v>
      </c>
      <c r="M5" s="33">
        <v>3</v>
      </c>
      <c r="N5" s="33">
        <v>4</v>
      </c>
      <c r="O5" s="33">
        <v>5</v>
      </c>
      <c r="P5" s="33">
        <v>6</v>
      </c>
      <c r="Q5" s="143"/>
      <c r="R5" s="143"/>
      <c r="S5" s="124"/>
    </row>
    <row r="6" spans="1:19" x14ac:dyDescent="0.2">
      <c r="A6" s="125"/>
      <c r="B6" s="125"/>
      <c r="C6" s="125"/>
      <c r="D6" s="136"/>
      <c r="E6" s="139"/>
      <c r="F6" s="125"/>
      <c r="G6" s="125"/>
      <c r="H6" s="125"/>
      <c r="I6" s="149"/>
      <c r="J6" s="152"/>
      <c r="K6" s="34" t="s">
        <v>144</v>
      </c>
      <c r="L6" s="34">
        <v>18</v>
      </c>
      <c r="M6" s="34">
        <v>18</v>
      </c>
      <c r="N6" s="34">
        <v>18</v>
      </c>
      <c r="O6" s="34">
        <v>18</v>
      </c>
      <c r="P6" s="34">
        <v>18</v>
      </c>
      <c r="Q6" s="144"/>
      <c r="R6" s="144"/>
      <c r="S6" s="125"/>
    </row>
    <row r="7" spans="1:19" x14ac:dyDescent="0.2">
      <c r="A7" s="123" t="s">
        <v>157</v>
      </c>
      <c r="B7" s="152" t="s">
        <v>18</v>
      </c>
      <c r="C7" s="35">
        <v>1</v>
      </c>
      <c r="D7" s="62" t="s">
        <v>104</v>
      </c>
      <c r="E7" s="35" t="s">
        <v>108</v>
      </c>
      <c r="F7" s="35" t="s">
        <v>19</v>
      </c>
      <c r="G7" s="35">
        <v>30</v>
      </c>
      <c r="H7" s="35">
        <v>20</v>
      </c>
      <c r="I7" s="89">
        <v>10</v>
      </c>
      <c r="J7" s="35">
        <v>2</v>
      </c>
      <c r="K7" s="34" t="s">
        <v>267</v>
      </c>
      <c r="L7" s="34"/>
      <c r="M7" s="34"/>
      <c r="N7" s="34"/>
      <c r="O7" s="34"/>
      <c r="P7" s="34"/>
      <c r="Q7" s="35" t="s">
        <v>21</v>
      </c>
      <c r="R7" s="35"/>
      <c r="S7" s="35"/>
    </row>
    <row r="8" spans="1:19" x14ac:dyDescent="0.2">
      <c r="A8" s="124"/>
      <c r="B8" s="152"/>
      <c r="C8" s="35">
        <v>2</v>
      </c>
      <c r="D8" s="62" t="s">
        <v>105</v>
      </c>
      <c r="E8" s="35" t="s">
        <v>109</v>
      </c>
      <c r="F8" s="35" t="s">
        <v>19</v>
      </c>
      <c r="G8" s="35">
        <v>36</v>
      </c>
      <c r="H8" s="35">
        <v>24</v>
      </c>
      <c r="I8" s="89">
        <v>12</v>
      </c>
      <c r="J8" s="35">
        <v>2</v>
      </c>
      <c r="K8" s="34"/>
      <c r="L8" s="34" t="s">
        <v>133</v>
      </c>
      <c r="M8" s="34"/>
      <c r="N8" s="34"/>
      <c r="O8" s="34"/>
      <c r="P8" s="34"/>
      <c r="Q8" s="35" t="s">
        <v>21</v>
      </c>
      <c r="R8" s="35"/>
      <c r="S8" s="35"/>
    </row>
    <row r="9" spans="1:19" x14ac:dyDescent="0.2">
      <c r="A9" s="124"/>
      <c r="B9" s="152"/>
      <c r="C9" s="35">
        <v>3</v>
      </c>
      <c r="D9" s="62" t="s">
        <v>106</v>
      </c>
      <c r="E9" s="35" t="s">
        <v>110</v>
      </c>
      <c r="F9" s="35" t="s">
        <v>19</v>
      </c>
      <c r="G9" s="35">
        <v>36</v>
      </c>
      <c r="H9" s="35">
        <v>24</v>
      </c>
      <c r="I9" s="89">
        <v>12</v>
      </c>
      <c r="J9" s="35">
        <v>2</v>
      </c>
      <c r="K9" s="34"/>
      <c r="L9" s="34"/>
      <c r="M9" s="34" t="s">
        <v>133</v>
      </c>
      <c r="N9" s="34"/>
      <c r="O9" s="34"/>
      <c r="P9" s="34"/>
      <c r="Q9" s="35" t="s">
        <v>21</v>
      </c>
      <c r="R9" s="35"/>
      <c r="S9" s="35"/>
    </row>
    <row r="10" spans="1:19" x14ac:dyDescent="0.2">
      <c r="A10" s="124"/>
      <c r="B10" s="152"/>
      <c r="C10" s="35">
        <v>4</v>
      </c>
      <c r="D10" s="62" t="s">
        <v>107</v>
      </c>
      <c r="E10" s="35" t="s">
        <v>111</v>
      </c>
      <c r="F10" s="35" t="s">
        <v>19</v>
      </c>
      <c r="G10" s="35">
        <v>36</v>
      </c>
      <c r="H10" s="35">
        <v>24</v>
      </c>
      <c r="I10" s="89">
        <v>12</v>
      </c>
      <c r="J10" s="35">
        <v>2</v>
      </c>
      <c r="K10" s="34"/>
      <c r="L10" s="34"/>
      <c r="M10" s="34"/>
      <c r="N10" s="34" t="s">
        <v>133</v>
      </c>
      <c r="O10" s="34"/>
      <c r="P10" s="34"/>
      <c r="Q10" s="35" t="s">
        <v>21</v>
      </c>
      <c r="R10" s="35"/>
      <c r="S10" s="35"/>
    </row>
    <row r="11" spans="1:19" ht="42" x14ac:dyDescent="0.2">
      <c r="A11" s="124"/>
      <c r="B11" s="152"/>
      <c r="C11" s="35">
        <v>5</v>
      </c>
      <c r="D11" s="62" t="s">
        <v>302</v>
      </c>
      <c r="E11" s="35" t="s">
        <v>303</v>
      </c>
      <c r="F11" s="35" t="s">
        <v>19</v>
      </c>
      <c r="G11" s="35">
        <v>9</v>
      </c>
      <c r="H11" s="35">
        <v>3</v>
      </c>
      <c r="I11" s="89">
        <v>6</v>
      </c>
      <c r="J11" s="35">
        <v>0.5</v>
      </c>
      <c r="K11" s="34"/>
      <c r="L11" s="34"/>
      <c r="M11" s="34"/>
      <c r="N11" s="34"/>
      <c r="O11" s="34" t="s">
        <v>335</v>
      </c>
      <c r="P11" s="34"/>
      <c r="Q11" s="35" t="s">
        <v>353</v>
      </c>
      <c r="R11" s="35"/>
      <c r="S11" s="35" t="s">
        <v>339</v>
      </c>
    </row>
    <row r="12" spans="1:19" ht="42" x14ac:dyDescent="0.2">
      <c r="A12" s="124"/>
      <c r="B12" s="152"/>
      <c r="C12" s="35">
        <v>6</v>
      </c>
      <c r="D12" s="62" t="s">
        <v>338</v>
      </c>
      <c r="E12" s="35" t="s">
        <v>304</v>
      </c>
      <c r="F12" s="35" t="s">
        <v>19</v>
      </c>
      <c r="G12" s="35">
        <v>9</v>
      </c>
      <c r="H12" s="35">
        <v>5</v>
      </c>
      <c r="I12" s="89">
        <v>4</v>
      </c>
      <c r="J12" s="35">
        <v>0.5</v>
      </c>
      <c r="K12" s="34"/>
      <c r="L12" s="34"/>
      <c r="M12" s="34"/>
      <c r="N12" s="34"/>
      <c r="O12" s="34" t="s">
        <v>336</v>
      </c>
      <c r="P12" s="34"/>
      <c r="Q12" s="35" t="s">
        <v>260</v>
      </c>
      <c r="R12" s="35"/>
      <c r="S12" s="35" t="s">
        <v>340</v>
      </c>
    </row>
    <row r="13" spans="1:19" ht="21" x14ac:dyDescent="0.2">
      <c r="A13" s="124"/>
      <c r="B13" s="152"/>
      <c r="C13" s="35">
        <v>7</v>
      </c>
      <c r="D13" s="62" t="s">
        <v>332</v>
      </c>
      <c r="E13" s="35" t="s">
        <v>305</v>
      </c>
      <c r="F13" s="35" t="s">
        <v>19</v>
      </c>
      <c r="G13" s="35">
        <v>36</v>
      </c>
      <c r="H13" s="35">
        <v>18</v>
      </c>
      <c r="I13" s="89">
        <v>18</v>
      </c>
      <c r="J13" s="35">
        <v>2</v>
      </c>
      <c r="K13" s="34"/>
      <c r="L13" s="34"/>
      <c r="M13" s="63"/>
      <c r="N13" s="34" t="s">
        <v>133</v>
      </c>
      <c r="O13" s="34"/>
      <c r="P13" s="34"/>
      <c r="Q13" s="35" t="s">
        <v>260</v>
      </c>
      <c r="R13" s="35"/>
      <c r="S13" s="35"/>
    </row>
    <row r="14" spans="1:19" x14ac:dyDescent="0.2">
      <c r="A14" s="124"/>
      <c r="B14" s="152"/>
      <c r="C14" s="35">
        <v>8</v>
      </c>
      <c r="D14" s="62" t="s">
        <v>306</v>
      </c>
      <c r="E14" s="35" t="s">
        <v>307</v>
      </c>
      <c r="F14" s="35" t="s">
        <v>19</v>
      </c>
      <c r="G14" s="35">
        <v>15</v>
      </c>
      <c r="H14" s="35">
        <v>5</v>
      </c>
      <c r="I14" s="89">
        <v>10</v>
      </c>
      <c r="J14" s="35">
        <v>1</v>
      </c>
      <c r="K14" s="34" t="s">
        <v>273</v>
      </c>
      <c r="L14" s="34"/>
      <c r="M14" s="34"/>
      <c r="N14" s="34"/>
      <c r="O14" s="34"/>
      <c r="P14" s="34"/>
      <c r="Q14" s="35" t="s">
        <v>260</v>
      </c>
      <c r="R14" s="35"/>
      <c r="S14" s="35"/>
    </row>
    <row r="15" spans="1:19" x14ac:dyDescent="0.2">
      <c r="A15" s="124"/>
      <c r="B15" s="152"/>
      <c r="C15" s="35">
        <v>9</v>
      </c>
      <c r="D15" s="62" t="s">
        <v>308</v>
      </c>
      <c r="E15" s="35" t="s">
        <v>309</v>
      </c>
      <c r="F15" s="35" t="s">
        <v>19</v>
      </c>
      <c r="G15" s="35">
        <v>18</v>
      </c>
      <c r="H15" s="35">
        <v>6</v>
      </c>
      <c r="I15" s="89">
        <v>12</v>
      </c>
      <c r="J15" s="35">
        <v>1</v>
      </c>
      <c r="K15" s="34"/>
      <c r="L15" s="34" t="s">
        <v>209</v>
      </c>
      <c r="M15" s="34"/>
      <c r="N15" s="34"/>
      <c r="O15" s="34"/>
      <c r="P15" s="34"/>
      <c r="Q15" s="35" t="s">
        <v>260</v>
      </c>
      <c r="R15" s="35"/>
      <c r="S15" s="35"/>
    </row>
    <row r="16" spans="1:19" x14ac:dyDescent="0.2">
      <c r="A16" s="124"/>
      <c r="B16" s="152"/>
      <c r="C16" s="35">
        <v>10</v>
      </c>
      <c r="D16" s="62" t="s">
        <v>116</v>
      </c>
      <c r="E16" s="35" t="s">
        <v>123</v>
      </c>
      <c r="F16" s="35" t="s">
        <v>19</v>
      </c>
      <c r="G16" s="35">
        <v>36</v>
      </c>
      <c r="H16" s="35">
        <v>24</v>
      </c>
      <c r="I16" s="89">
        <v>12</v>
      </c>
      <c r="J16" s="35">
        <v>2</v>
      </c>
      <c r="K16" s="34"/>
      <c r="L16" s="34"/>
      <c r="M16" s="34" t="s">
        <v>133</v>
      </c>
      <c r="N16" s="34"/>
      <c r="O16" s="34"/>
      <c r="P16" s="34"/>
      <c r="Q16" s="35" t="s">
        <v>21</v>
      </c>
      <c r="R16" s="35"/>
      <c r="S16" s="35"/>
    </row>
    <row r="17" spans="1:19" x14ac:dyDescent="0.2">
      <c r="A17" s="124"/>
      <c r="B17" s="152"/>
      <c r="C17" s="35">
        <v>11</v>
      </c>
      <c r="D17" s="62" t="s">
        <v>117</v>
      </c>
      <c r="E17" s="35" t="s">
        <v>124</v>
      </c>
      <c r="F17" s="35" t="s">
        <v>19</v>
      </c>
      <c r="G17" s="35">
        <v>36</v>
      </c>
      <c r="H17" s="35">
        <v>24</v>
      </c>
      <c r="I17" s="89">
        <v>12</v>
      </c>
      <c r="J17" s="35">
        <v>2</v>
      </c>
      <c r="K17" s="34"/>
      <c r="L17" s="34"/>
      <c r="M17" s="34"/>
      <c r="N17" s="34" t="s">
        <v>133</v>
      </c>
      <c r="O17" s="34"/>
      <c r="P17" s="34"/>
      <c r="Q17" s="35" t="s">
        <v>21</v>
      </c>
      <c r="R17" s="35"/>
      <c r="S17" s="35"/>
    </row>
    <row r="18" spans="1:19" ht="21" x14ac:dyDescent="0.2">
      <c r="A18" s="124"/>
      <c r="B18" s="152"/>
      <c r="C18" s="35">
        <v>12</v>
      </c>
      <c r="D18" s="62" t="s">
        <v>310</v>
      </c>
      <c r="E18" s="35" t="s">
        <v>311</v>
      </c>
      <c r="F18" s="35" t="s">
        <v>19</v>
      </c>
      <c r="G18" s="35">
        <v>36</v>
      </c>
      <c r="H18" s="35">
        <v>24</v>
      </c>
      <c r="I18" s="89">
        <v>12</v>
      </c>
      <c r="J18" s="35">
        <v>2</v>
      </c>
      <c r="K18" s="34"/>
      <c r="L18" s="34"/>
      <c r="M18" s="34" t="s">
        <v>317</v>
      </c>
      <c r="N18" s="34"/>
      <c r="O18" s="34"/>
      <c r="P18" s="34"/>
      <c r="Q18" s="35" t="s">
        <v>260</v>
      </c>
      <c r="R18" s="35"/>
      <c r="S18" s="35"/>
    </row>
    <row r="19" spans="1:19" ht="21" x14ac:dyDescent="0.2">
      <c r="A19" s="124"/>
      <c r="B19" s="152"/>
      <c r="C19" s="35">
        <v>13</v>
      </c>
      <c r="D19" s="62" t="s">
        <v>312</v>
      </c>
      <c r="E19" s="35" t="s">
        <v>313</v>
      </c>
      <c r="F19" s="35" t="s">
        <v>19</v>
      </c>
      <c r="G19" s="35">
        <v>36</v>
      </c>
      <c r="H19" s="35">
        <v>24</v>
      </c>
      <c r="I19" s="89">
        <v>12</v>
      </c>
      <c r="J19" s="35">
        <v>2</v>
      </c>
      <c r="K19" s="34"/>
      <c r="L19" s="34"/>
      <c r="M19" s="34"/>
      <c r="N19" s="34" t="s">
        <v>317</v>
      </c>
      <c r="O19" s="34"/>
      <c r="P19" s="34"/>
      <c r="Q19" s="35" t="s">
        <v>260</v>
      </c>
      <c r="R19" s="35"/>
      <c r="S19" s="35"/>
    </row>
    <row r="20" spans="1:19" x14ac:dyDescent="0.2">
      <c r="A20" s="124"/>
      <c r="B20" s="152"/>
      <c r="C20" s="35">
        <v>14</v>
      </c>
      <c r="D20" s="62" t="s">
        <v>314</v>
      </c>
      <c r="E20" s="35" t="s">
        <v>307</v>
      </c>
      <c r="F20" s="35" t="s">
        <v>19</v>
      </c>
      <c r="G20" s="35">
        <v>15</v>
      </c>
      <c r="H20" s="35">
        <v>2</v>
      </c>
      <c r="I20" s="89">
        <v>13</v>
      </c>
      <c r="J20" s="35">
        <v>1</v>
      </c>
      <c r="K20" s="34" t="s">
        <v>273</v>
      </c>
      <c r="L20" s="34"/>
      <c r="M20" s="34"/>
      <c r="N20" s="34"/>
      <c r="O20" s="34"/>
      <c r="P20" s="34"/>
      <c r="Q20" s="35" t="s">
        <v>260</v>
      </c>
      <c r="R20" s="35"/>
      <c r="S20" s="35"/>
    </row>
    <row r="21" spans="1:19" x14ac:dyDescent="0.2">
      <c r="A21" s="124"/>
      <c r="B21" s="152"/>
      <c r="C21" s="35">
        <v>15</v>
      </c>
      <c r="D21" s="64" t="s">
        <v>315</v>
      </c>
      <c r="E21" s="35" t="s">
        <v>316</v>
      </c>
      <c r="F21" s="35" t="s">
        <v>19</v>
      </c>
      <c r="G21" s="35">
        <v>18</v>
      </c>
      <c r="H21" s="35">
        <v>2</v>
      </c>
      <c r="I21" s="89">
        <v>16</v>
      </c>
      <c r="J21" s="35">
        <v>1</v>
      </c>
      <c r="K21" s="34"/>
      <c r="L21" s="34" t="s">
        <v>209</v>
      </c>
      <c r="M21" s="34"/>
      <c r="N21" s="34"/>
      <c r="O21" s="34"/>
      <c r="P21" s="34"/>
      <c r="Q21" s="35" t="s">
        <v>260</v>
      </c>
      <c r="R21" s="35"/>
      <c r="S21" s="35"/>
    </row>
    <row r="22" spans="1:19" ht="21" x14ac:dyDescent="0.2">
      <c r="A22" s="124"/>
      <c r="B22" s="152"/>
      <c r="C22" s="35">
        <v>16</v>
      </c>
      <c r="D22" s="62" t="s">
        <v>212</v>
      </c>
      <c r="E22" s="35" t="s">
        <v>185</v>
      </c>
      <c r="F22" s="35" t="s">
        <v>200</v>
      </c>
      <c r="G22" s="35">
        <v>60</v>
      </c>
      <c r="H22" s="35">
        <f t="shared" ref="H22:H41" si="0">G22-I22</f>
        <v>32</v>
      </c>
      <c r="I22" s="89">
        <v>28</v>
      </c>
      <c r="J22" s="35">
        <v>4</v>
      </c>
      <c r="K22" s="34" t="s">
        <v>333</v>
      </c>
      <c r="L22" s="34"/>
      <c r="M22" s="34"/>
      <c r="N22" s="34"/>
      <c r="O22" s="34"/>
      <c r="P22" s="34"/>
      <c r="Q22" s="35" t="s">
        <v>180</v>
      </c>
      <c r="R22" s="35" t="s">
        <v>179</v>
      </c>
      <c r="S22" s="35"/>
    </row>
    <row r="23" spans="1:19" ht="21" x14ac:dyDescent="0.2">
      <c r="A23" s="124"/>
      <c r="B23" s="152"/>
      <c r="C23" s="35">
        <v>17</v>
      </c>
      <c r="D23" s="62" t="s">
        <v>213</v>
      </c>
      <c r="E23" s="35" t="s">
        <v>186</v>
      </c>
      <c r="F23" s="35" t="s">
        <v>200</v>
      </c>
      <c r="G23" s="35">
        <v>72</v>
      </c>
      <c r="H23" s="35">
        <f t="shared" si="0"/>
        <v>40</v>
      </c>
      <c r="I23" s="89">
        <v>32</v>
      </c>
      <c r="J23" s="35">
        <v>4</v>
      </c>
      <c r="K23" s="34"/>
      <c r="L23" s="34" t="s">
        <v>341</v>
      </c>
      <c r="M23" s="34"/>
      <c r="N23" s="34"/>
      <c r="O23" s="34"/>
      <c r="P23" s="34"/>
      <c r="Q23" s="35" t="s">
        <v>180</v>
      </c>
      <c r="R23" s="35" t="s">
        <v>179</v>
      </c>
      <c r="S23" s="35"/>
    </row>
    <row r="24" spans="1:19" ht="21" x14ac:dyDescent="0.2">
      <c r="A24" s="124"/>
      <c r="B24" s="152"/>
      <c r="C24" s="35">
        <v>18</v>
      </c>
      <c r="D24" s="62" t="s">
        <v>214</v>
      </c>
      <c r="E24" s="35" t="s">
        <v>187</v>
      </c>
      <c r="F24" s="35" t="s">
        <v>200</v>
      </c>
      <c r="G24" s="35">
        <v>72</v>
      </c>
      <c r="H24" s="35">
        <f t="shared" si="0"/>
        <v>40</v>
      </c>
      <c r="I24" s="89">
        <v>32</v>
      </c>
      <c r="J24" s="35">
        <v>4</v>
      </c>
      <c r="K24" s="34"/>
      <c r="L24" s="34"/>
      <c r="M24" s="34" t="s">
        <v>334</v>
      </c>
      <c r="N24" s="34"/>
      <c r="O24" s="34"/>
      <c r="P24" s="34"/>
      <c r="Q24" s="35" t="s">
        <v>180</v>
      </c>
      <c r="R24" s="35" t="s">
        <v>179</v>
      </c>
      <c r="S24" s="35"/>
    </row>
    <row r="25" spans="1:19" ht="21" x14ac:dyDescent="0.2">
      <c r="A25" s="124"/>
      <c r="B25" s="152"/>
      <c r="C25" s="35">
        <v>19</v>
      </c>
      <c r="D25" s="62" t="s">
        <v>215</v>
      </c>
      <c r="E25" s="35" t="s">
        <v>188</v>
      </c>
      <c r="F25" s="35" t="s">
        <v>200</v>
      </c>
      <c r="G25" s="35">
        <v>72</v>
      </c>
      <c r="H25" s="35">
        <f t="shared" si="0"/>
        <v>40</v>
      </c>
      <c r="I25" s="89">
        <v>32</v>
      </c>
      <c r="J25" s="35">
        <v>4</v>
      </c>
      <c r="K25" s="34"/>
      <c r="L25" s="34"/>
      <c r="M25" s="34"/>
      <c r="N25" s="34" t="s">
        <v>206</v>
      </c>
      <c r="O25" s="34"/>
      <c r="P25" s="34"/>
      <c r="Q25" s="35" t="s">
        <v>180</v>
      </c>
      <c r="R25" s="35" t="s">
        <v>179</v>
      </c>
      <c r="S25" s="35"/>
    </row>
    <row r="26" spans="1:19" ht="21" x14ac:dyDescent="0.2">
      <c r="A26" s="124"/>
      <c r="B26" s="152"/>
      <c r="C26" s="35">
        <v>20</v>
      </c>
      <c r="D26" s="62" t="s">
        <v>216</v>
      </c>
      <c r="E26" s="35" t="s">
        <v>221</v>
      </c>
      <c r="F26" s="35" t="s">
        <v>200</v>
      </c>
      <c r="G26" s="35">
        <v>72</v>
      </c>
      <c r="H26" s="35">
        <f t="shared" si="0"/>
        <v>48</v>
      </c>
      <c r="I26" s="89">
        <v>24</v>
      </c>
      <c r="J26" s="35">
        <v>4</v>
      </c>
      <c r="K26" s="34"/>
      <c r="L26" s="34"/>
      <c r="M26" s="34" t="s">
        <v>206</v>
      </c>
      <c r="N26" s="34"/>
      <c r="O26" s="34"/>
      <c r="P26" s="34"/>
      <c r="Q26" s="35" t="s">
        <v>180</v>
      </c>
      <c r="R26" s="35" t="s">
        <v>179</v>
      </c>
      <c r="S26" s="35"/>
    </row>
    <row r="27" spans="1:19" ht="21" x14ac:dyDescent="0.2">
      <c r="A27" s="124"/>
      <c r="B27" s="152"/>
      <c r="C27" s="35">
        <v>21</v>
      </c>
      <c r="D27" s="62" t="s">
        <v>217</v>
      </c>
      <c r="E27" s="35" t="s">
        <v>222</v>
      </c>
      <c r="F27" s="35" t="s">
        <v>200</v>
      </c>
      <c r="G27" s="35">
        <v>36</v>
      </c>
      <c r="H27" s="35">
        <f t="shared" si="0"/>
        <v>20</v>
      </c>
      <c r="I27" s="89">
        <v>16</v>
      </c>
      <c r="J27" s="35">
        <v>2</v>
      </c>
      <c r="K27" s="34"/>
      <c r="L27" s="34"/>
      <c r="M27" s="34"/>
      <c r="N27" s="34" t="s">
        <v>134</v>
      </c>
      <c r="O27" s="34"/>
      <c r="P27" s="34"/>
      <c r="Q27" s="35" t="s">
        <v>180</v>
      </c>
      <c r="R27" s="35" t="s">
        <v>179</v>
      </c>
      <c r="S27" s="35"/>
    </row>
    <row r="28" spans="1:19" ht="21" x14ac:dyDescent="0.2">
      <c r="A28" s="124"/>
      <c r="B28" s="152"/>
      <c r="C28" s="35">
        <v>22</v>
      </c>
      <c r="D28" s="62" t="s">
        <v>218</v>
      </c>
      <c r="E28" s="35" t="s">
        <v>223</v>
      </c>
      <c r="F28" s="35" t="s">
        <v>200</v>
      </c>
      <c r="G28" s="35">
        <v>36</v>
      </c>
      <c r="H28" s="35">
        <f t="shared" si="0"/>
        <v>20</v>
      </c>
      <c r="I28" s="89">
        <v>16</v>
      </c>
      <c r="J28" s="35">
        <v>2</v>
      </c>
      <c r="K28" s="34"/>
      <c r="L28" s="34"/>
      <c r="M28" s="34"/>
      <c r="N28" s="34"/>
      <c r="O28" s="34" t="s">
        <v>134</v>
      </c>
      <c r="P28" s="34"/>
      <c r="Q28" s="35" t="s">
        <v>180</v>
      </c>
      <c r="R28" s="35" t="s">
        <v>179</v>
      </c>
      <c r="S28" s="35"/>
    </row>
    <row r="29" spans="1:19" ht="21" x14ac:dyDescent="0.2">
      <c r="A29" s="124"/>
      <c r="B29" s="152"/>
      <c r="C29" s="35">
        <v>23</v>
      </c>
      <c r="D29" s="62" t="s">
        <v>219</v>
      </c>
      <c r="E29" s="35" t="s">
        <v>224</v>
      </c>
      <c r="F29" s="35" t="s">
        <v>200</v>
      </c>
      <c r="G29" s="35">
        <v>36</v>
      </c>
      <c r="H29" s="35">
        <f t="shared" si="0"/>
        <v>20</v>
      </c>
      <c r="I29" s="89">
        <v>16</v>
      </c>
      <c r="J29" s="35">
        <v>2</v>
      </c>
      <c r="K29" s="65"/>
      <c r="L29" s="34"/>
      <c r="M29" s="34"/>
      <c r="N29" s="34" t="s">
        <v>134</v>
      </c>
      <c r="O29" s="34"/>
      <c r="P29" s="34"/>
      <c r="Q29" s="35" t="s">
        <v>180</v>
      </c>
      <c r="R29" s="35" t="s">
        <v>179</v>
      </c>
      <c r="S29" s="35"/>
    </row>
    <row r="30" spans="1:19" ht="21" x14ac:dyDescent="0.2">
      <c r="A30" s="124"/>
      <c r="B30" s="152"/>
      <c r="C30" s="35">
        <v>24</v>
      </c>
      <c r="D30" s="62" t="s">
        <v>220</v>
      </c>
      <c r="E30" s="35" t="s">
        <v>225</v>
      </c>
      <c r="F30" s="35" t="s">
        <v>200</v>
      </c>
      <c r="G30" s="35">
        <v>72</v>
      </c>
      <c r="H30" s="35">
        <f t="shared" si="0"/>
        <v>36</v>
      </c>
      <c r="I30" s="89">
        <v>36</v>
      </c>
      <c r="J30" s="35">
        <v>4</v>
      </c>
      <c r="K30" s="65"/>
      <c r="L30" s="34"/>
      <c r="M30" s="34"/>
      <c r="N30" s="34"/>
      <c r="O30" s="34" t="s">
        <v>208</v>
      </c>
      <c r="P30" s="34"/>
      <c r="Q30" s="35" t="s">
        <v>180</v>
      </c>
      <c r="R30" s="35" t="s">
        <v>179</v>
      </c>
      <c r="S30" s="35"/>
    </row>
    <row r="31" spans="1:19" ht="21" x14ac:dyDescent="0.2">
      <c r="A31" s="124"/>
      <c r="B31" s="152"/>
      <c r="C31" s="35">
        <v>25</v>
      </c>
      <c r="D31" s="62" t="s">
        <v>318</v>
      </c>
      <c r="E31" s="35" t="s">
        <v>189</v>
      </c>
      <c r="F31" s="35" t="s">
        <v>200</v>
      </c>
      <c r="G31" s="35">
        <v>60</v>
      </c>
      <c r="H31" s="35">
        <f t="shared" si="0"/>
        <v>28</v>
      </c>
      <c r="I31" s="89">
        <v>32</v>
      </c>
      <c r="J31" s="35">
        <v>4</v>
      </c>
      <c r="K31" s="34" t="s">
        <v>201</v>
      </c>
      <c r="L31" s="34"/>
      <c r="M31" s="34"/>
      <c r="N31" s="34"/>
      <c r="O31" s="34"/>
      <c r="P31" s="34"/>
      <c r="Q31" s="35" t="s">
        <v>180</v>
      </c>
      <c r="R31" s="34" t="s">
        <v>179</v>
      </c>
      <c r="S31" s="35"/>
    </row>
    <row r="32" spans="1:19" ht="21" x14ac:dyDescent="0.2">
      <c r="A32" s="124"/>
      <c r="B32" s="152"/>
      <c r="C32" s="35">
        <v>26</v>
      </c>
      <c r="D32" s="62" t="s">
        <v>319</v>
      </c>
      <c r="E32" s="35" t="s">
        <v>190</v>
      </c>
      <c r="F32" s="35" t="s">
        <v>200</v>
      </c>
      <c r="G32" s="35">
        <v>72</v>
      </c>
      <c r="H32" s="35">
        <f t="shared" si="0"/>
        <v>36</v>
      </c>
      <c r="I32" s="89">
        <v>36</v>
      </c>
      <c r="J32" s="35">
        <v>4</v>
      </c>
      <c r="K32" s="34"/>
      <c r="L32" s="34" t="s">
        <v>206</v>
      </c>
      <c r="M32" s="34"/>
      <c r="N32" s="34"/>
      <c r="O32" s="34"/>
      <c r="P32" s="34"/>
      <c r="Q32" s="35" t="s">
        <v>180</v>
      </c>
      <c r="R32" s="34" t="s">
        <v>179</v>
      </c>
      <c r="S32" s="35"/>
    </row>
    <row r="33" spans="1:19" ht="21" x14ac:dyDescent="0.2">
      <c r="A33" s="124"/>
      <c r="B33" s="152"/>
      <c r="C33" s="35">
        <v>27</v>
      </c>
      <c r="D33" s="62" t="s">
        <v>178</v>
      </c>
      <c r="E33" s="35" t="s">
        <v>191</v>
      </c>
      <c r="F33" s="35" t="s">
        <v>200</v>
      </c>
      <c r="G33" s="35">
        <v>72</v>
      </c>
      <c r="H33" s="35">
        <f t="shared" si="0"/>
        <v>40</v>
      </c>
      <c r="I33" s="89">
        <v>32</v>
      </c>
      <c r="J33" s="35">
        <v>4</v>
      </c>
      <c r="K33" s="34"/>
      <c r="L33" s="34"/>
      <c r="M33" s="34" t="s">
        <v>206</v>
      </c>
      <c r="N33" s="34"/>
      <c r="O33" s="34"/>
      <c r="P33" s="34"/>
      <c r="Q33" s="35" t="s">
        <v>180</v>
      </c>
      <c r="R33" s="34" t="s">
        <v>179</v>
      </c>
      <c r="S33" s="35"/>
    </row>
    <row r="34" spans="1:19" ht="21" x14ac:dyDescent="0.2">
      <c r="A34" s="124"/>
      <c r="B34" s="152"/>
      <c r="C34" s="35">
        <v>28</v>
      </c>
      <c r="D34" s="62" t="s">
        <v>181</v>
      </c>
      <c r="E34" s="35" t="s">
        <v>192</v>
      </c>
      <c r="F34" s="35" t="s">
        <v>200</v>
      </c>
      <c r="G34" s="35">
        <v>36</v>
      </c>
      <c r="H34" s="35">
        <f t="shared" si="0"/>
        <v>20</v>
      </c>
      <c r="I34" s="89">
        <v>16</v>
      </c>
      <c r="J34" s="35">
        <v>2</v>
      </c>
      <c r="K34" s="34"/>
      <c r="L34" s="34"/>
      <c r="M34" s="34"/>
      <c r="N34" s="34" t="s">
        <v>134</v>
      </c>
      <c r="O34" s="34"/>
      <c r="P34" s="34"/>
      <c r="Q34" s="35" t="s">
        <v>180</v>
      </c>
      <c r="R34" s="34" t="s">
        <v>179</v>
      </c>
      <c r="S34" s="35"/>
    </row>
    <row r="35" spans="1:19" ht="21" x14ac:dyDescent="0.2">
      <c r="A35" s="124"/>
      <c r="B35" s="152"/>
      <c r="C35" s="35">
        <v>29</v>
      </c>
      <c r="D35" s="62" t="s">
        <v>182</v>
      </c>
      <c r="E35" s="35" t="s">
        <v>193</v>
      </c>
      <c r="F35" s="35" t="s">
        <v>200</v>
      </c>
      <c r="G35" s="35">
        <v>72</v>
      </c>
      <c r="H35" s="35">
        <f t="shared" si="0"/>
        <v>36</v>
      </c>
      <c r="I35" s="89">
        <v>36</v>
      </c>
      <c r="J35" s="35">
        <v>4</v>
      </c>
      <c r="K35" s="34"/>
      <c r="L35" s="34"/>
      <c r="M35" s="34"/>
      <c r="N35" s="34"/>
      <c r="O35" s="34" t="s">
        <v>206</v>
      </c>
      <c r="P35" s="34"/>
      <c r="Q35" s="35" t="s">
        <v>180</v>
      </c>
      <c r="R35" s="34" t="s">
        <v>179</v>
      </c>
      <c r="S35" s="35"/>
    </row>
    <row r="36" spans="1:19" ht="21" x14ac:dyDescent="0.2">
      <c r="A36" s="124"/>
      <c r="B36" s="152"/>
      <c r="C36" s="35">
        <v>30</v>
      </c>
      <c r="D36" s="62" t="s">
        <v>256</v>
      </c>
      <c r="E36" s="35" t="s">
        <v>203</v>
      </c>
      <c r="F36" s="35" t="s">
        <v>200</v>
      </c>
      <c r="G36" s="35">
        <v>36</v>
      </c>
      <c r="H36" s="35">
        <f t="shared" si="0"/>
        <v>16</v>
      </c>
      <c r="I36" s="89">
        <v>20</v>
      </c>
      <c r="J36" s="35">
        <v>2</v>
      </c>
      <c r="K36" s="34"/>
      <c r="L36" s="34"/>
      <c r="M36" s="34"/>
      <c r="N36" s="34" t="s">
        <v>134</v>
      </c>
      <c r="O36" s="34"/>
      <c r="P36" s="34"/>
      <c r="Q36" s="88" t="s">
        <v>260</v>
      </c>
      <c r="R36" s="34" t="s">
        <v>179</v>
      </c>
      <c r="S36" s="35"/>
    </row>
    <row r="37" spans="1:19" ht="21" x14ac:dyDescent="0.2">
      <c r="A37" s="124"/>
      <c r="B37" s="152"/>
      <c r="C37" s="35">
        <v>31</v>
      </c>
      <c r="D37" s="62" t="s">
        <v>255</v>
      </c>
      <c r="E37" s="35" t="s">
        <v>204</v>
      </c>
      <c r="F37" s="35" t="s">
        <v>200</v>
      </c>
      <c r="G37" s="35">
        <v>72</v>
      </c>
      <c r="H37" s="35">
        <f t="shared" si="0"/>
        <v>32</v>
      </c>
      <c r="I37" s="89">
        <v>40</v>
      </c>
      <c r="J37" s="35">
        <v>4</v>
      </c>
      <c r="K37" s="34"/>
      <c r="L37" s="34"/>
      <c r="M37" s="34"/>
      <c r="N37" s="34"/>
      <c r="O37" s="34" t="s">
        <v>207</v>
      </c>
      <c r="P37" s="34"/>
      <c r="Q37" s="88" t="s">
        <v>260</v>
      </c>
      <c r="R37" s="34" t="s">
        <v>179</v>
      </c>
      <c r="S37" s="35"/>
    </row>
    <row r="38" spans="1:19" ht="21" x14ac:dyDescent="0.2">
      <c r="A38" s="124"/>
      <c r="B38" s="152"/>
      <c r="C38" s="35">
        <v>32</v>
      </c>
      <c r="D38" s="62" t="s">
        <v>320</v>
      </c>
      <c r="E38" s="35" t="s">
        <v>196</v>
      </c>
      <c r="F38" s="35" t="s">
        <v>200</v>
      </c>
      <c r="G38" s="35">
        <v>30</v>
      </c>
      <c r="H38" s="35">
        <f t="shared" si="0"/>
        <v>14</v>
      </c>
      <c r="I38" s="89">
        <v>16</v>
      </c>
      <c r="J38" s="35">
        <v>2</v>
      </c>
      <c r="K38" s="34" t="s">
        <v>202</v>
      </c>
      <c r="L38" s="34"/>
      <c r="M38" s="34"/>
      <c r="N38" s="34"/>
      <c r="O38" s="34"/>
      <c r="P38" s="34"/>
      <c r="Q38" s="88" t="s">
        <v>260</v>
      </c>
      <c r="R38" s="34" t="s">
        <v>179</v>
      </c>
      <c r="S38" s="35"/>
    </row>
    <row r="39" spans="1:19" ht="21" x14ac:dyDescent="0.2">
      <c r="A39" s="124"/>
      <c r="B39" s="152"/>
      <c r="C39" s="35">
        <v>33</v>
      </c>
      <c r="D39" s="62" t="s">
        <v>321</v>
      </c>
      <c r="E39" s="35" t="s">
        <v>197</v>
      </c>
      <c r="F39" s="35" t="s">
        <v>200</v>
      </c>
      <c r="G39" s="35">
        <v>36</v>
      </c>
      <c r="H39" s="35">
        <f t="shared" si="0"/>
        <v>16</v>
      </c>
      <c r="I39" s="89">
        <v>20</v>
      </c>
      <c r="J39" s="35">
        <v>2</v>
      </c>
      <c r="K39" s="34"/>
      <c r="L39" s="34" t="s">
        <v>134</v>
      </c>
      <c r="M39" s="34"/>
      <c r="N39" s="34"/>
      <c r="O39" s="34"/>
      <c r="P39" s="34"/>
      <c r="Q39" s="88" t="s">
        <v>260</v>
      </c>
      <c r="R39" s="34" t="s">
        <v>179</v>
      </c>
      <c r="S39" s="35"/>
    </row>
    <row r="40" spans="1:19" ht="21" x14ac:dyDescent="0.2">
      <c r="A40" s="124"/>
      <c r="B40" s="152"/>
      <c r="C40" s="35">
        <v>34</v>
      </c>
      <c r="D40" s="62" t="s">
        <v>322</v>
      </c>
      <c r="E40" s="35" t="s">
        <v>198</v>
      </c>
      <c r="F40" s="35" t="s">
        <v>19</v>
      </c>
      <c r="G40" s="35">
        <v>30</v>
      </c>
      <c r="H40" s="35">
        <f t="shared" si="0"/>
        <v>14</v>
      </c>
      <c r="I40" s="89">
        <v>16</v>
      </c>
      <c r="J40" s="35">
        <v>2</v>
      </c>
      <c r="K40" s="34" t="s">
        <v>202</v>
      </c>
      <c r="L40" s="34"/>
      <c r="M40" s="34"/>
      <c r="N40" s="34"/>
      <c r="O40" s="34"/>
      <c r="P40" s="34"/>
      <c r="Q40" s="35" t="s">
        <v>180</v>
      </c>
      <c r="R40" s="34" t="s">
        <v>179</v>
      </c>
      <c r="S40" s="35"/>
    </row>
    <row r="41" spans="1:19" ht="21" x14ac:dyDescent="0.2">
      <c r="A41" s="124"/>
      <c r="B41" s="152"/>
      <c r="C41" s="35">
        <v>35</v>
      </c>
      <c r="D41" s="62" t="s">
        <v>323</v>
      </c>
      <c r="E41" s="35" t="s">
        <v>199</v>
      </c>
      <c r="F41" s="35" t="s">
        <v>19</v>
      </c>
      <c r="G41" s="35">
        <v>36</v>
      </c>
      <c r="H41" s="35">
        <f t="shared" si="0"/>
        <v>16</v>
      </c>
      <c r="I41" s="89">
        <v>20</v>
      </c>
      <c r="J41" s="35">
        <v>2</v>
      </c>
      <c r="K41" s="34"/>
      <c r="L41" s="34" t="s">
        <v>205</v>
      </c>
      <c r="M41" s="34"/>
      <c r="N41" s="34"/>
      <c r="O41" s="34"/>
      <c r="P41" s="34"/>
      <c r="Q41" s="35" t="s">
        <v>326</v>
      </c>
      <c r="R41" s="34" t="s">
        <v>179</v>
      </c>
      <c r="S41" s="35"/>
    </row>
    <row r="42" spans="1:19" x14ac:dyDescent="0.2">
      <c r="A42" s="124"/>
      <c r="B42" s="152"/>
      <c r="C42" s="153" t="s">
        <v>327</v>
      </c>
      <c r="D42" s="153"/>
      <c r="E42" s="153"/>
      <c r="F42" s="153"/>
      <c r="G42" s="36">
        <f>SUM(G7:G41)</f>
        <v>1482</v>
      </c>
      <c r="H42" s="36">
        <f>SUM(H7:H41)</f>
        <v>793</v>
      </c>
      <c r="I42" s="90">
        <f>SUM(I7:I41)</f>
        <v>689</v>
      </c>
      <c r="J42" s="36">
        <f>SUM(J7:J41)</f>
        <v>85</v>
      </c>
      <c r="K42" s="37"/>
      <c r="L42" s="37"/>
      <c r="M42" s="37"/>
      <c r="N42" s="37"/>
      <c r="O42" s="37"/>
      <c r="P42" s="37"/>
      <c r="Q42" s="36"/>
      <c r="R42" s="36"/>
      <c r="S42" s="35"/>
    </row>
    <row r="43" spans="1:19" x14ac:dyDescent="0.2">
      <c r="A43" s="124"/>
      <c r="B43" s="152"/>
      <c r="C43" s="35">
        <v>1</v>
      </c>
      <c r="D43" s="64" t="s">
        <v>337</v>
      </c>
      <c r="E43" s="35" t="s">
        <v>342</v>
      </c>
      <c r="F43" s="35" t="s">
        <v>19</v>
      </c>
      <c r="G43" s="35">
        <v>36</v>
      </c>
      <c r="H43" s="35">
        <v>18</v>
      </c>
      <c r="I43" s="89">
        <v>18</v>
      </c>
      <c r="J43" s="35">
        <v>2</v>
      </c>
      <c r="K43" s="34"/>
      <c r="L43" s="34"/>
      <c r="M43" s="34"/>
      <c r="N43" s="34" t="s">
        <v>205</v>
      </c>
      <c r="O43" s="34"/>
      <c r="P43" s="34"/>
      <c r="Q43" s="88" t="s">
        <v>260</v>
      </c>
      <c r="R43" s="34"/>
      <c r="S43" s="35"/>
    </row>
    <row r="44" spans="1:19" ht="42" x14ac:dyDescent="0.2">
      <c r="A44" s="124"/>
      <c r="B44" s="152"/>
      <c r="C44" s="35">
        <v>2</v>
      </c>
      <c r="D44" s="64" t="s">
        <v>352</v>
      </c>
      <c r="E44" s="35" t="s">
        <v>343</v>
      </c>
      <c r="F44" s="35" t="s">
        <v>344</v>
      </c>
      <c r="G44" s="35">
        <v>9</v>
      </c>
      <c r="H44" s="35">
        <v>7</v>
      </c>
      <c r="I44" s="89">
        <v>2</v>
      </c>
      <c r="J44" s="35">
        <v>0</v>
      </c>
      <c r="K44" s="34"/>
      <c r="L44" s="34"/>
      <c r="M44" s="34"/>
      <c r="N44" s="34"/>
      <c r="O44" s="34" t="s">
        <v>346</v>
      </c>
      <c r="P44" s="34"/>
      <c r="Q44" s="35" t="s">
        <v>260</v>
      </c>
      <c r="R44" s="34"/>
      <c r="S44" s="35" t="s">
        <v>345</v>
      </c>
    </row>
    <row r="45" spans="1:19" x14ac:dyDescent="0.2">
      <c r="A45" s="124"/>
      <c r="B45" s="152"/>
      <c r="C45" s="35">
        <v>3</v>
      </c>
      <c r="D45" s="64" t="s">
        <v>183</v>
      </c>
      <c r="E45" s="35" t="s">
        <v>194</v>
      </c>
      <c r="F45" s="35" t="s">
        <v>200</v>
      </c>
      <c r="G45" s="35">
        <v>36</v>
      </c>
      <c r="H45" s="35">
        <v>20</v>
      </c>
      <c r="I45" s="89">
        <v>16</v>
      </c>
      <c r="J45" s="35">
        <v>2</v>
      </c>
      <c r="K45" s="34"/>
      <c r="L45" s="34"/>
      <c r="M45" s="34"/>
      <c r="N45" s="34" t="s">
        <v>205</v>
      </c>
      <c r="O45" s="34"/>
      <c r="P45" s="34"/>
      <c r="Q45" s="88" t="s">
        <v>260</v>
      </c>
      <c r="R45" s="34"/>
      <c r="S45" s="35"/>
    </row>
    <row r="46" spans="1:19" x14ac:dyDescent="0.2">
      <c r="A46" s="124"/>
      <c r="B46" s="152"/>
      <c r="C46" s="35">
        <v>4</v>
      </c>
      <c r="D46" s="64" t="s">
        <v>184</v>
      </c>
      <c r="E46" s="35" t="s">
        <v>195</v>
      </c>
      <c r="F46" s="35" t="s">
        <v>200</v>
      </c>
      <c r="G46" s="35">
        <v>72</v>
      </c>
      <c r="H46" s="35">
        <v>36</v>
      </c>
      <c r="I46" s="89">
        <v>36</v>
      </c>
      <c r="J46" s="35">
        <v>4</v>
      </c>
      <c r="K46" s="34"/>
      <c r="L46" s="34"/>
      <c r="M46" s="34"/>
      <c r="N46" s="34"/>
      <c r="O46" s="34" t="s">
        <v>206</v>
      </c>
      <c r="P46" s="34"/>
      <c r="Q46" s="88" t="s">
        <v>260</v>
      </c>
      <c r="R46" s="34"/>
      <c r="S46" s="35"/>
    </row>
    <row r="47" spans="1:19" x14ac:dyDescent="0.2">
      <c r="A47" s="124"/>
      <c r="B47" s="39"/>
      <c r="C47" s="153" t="s">
        <v>328</v>
      </c>
      <c r="D47" s="153"/>
      <c r="E47" s="153"/>
      <c r="F47" s="153"/>
      <c r="G47" s="40">
        <f>SUM(G43:G46)</f>
        <v>153</v>
      </c>
      <c r="H47" s="40">
        <f>SUM(H43:H46)</f>
        <v>81</v>
      </c>
      <c r="I47" s="40">
        <f>SUM(I43:I46)</f>
        <v>72</v>
      </c>
      <c r="J47" s="40">
        <f>SUM(J43:J46)</f>
        <v>8</v>
      </c>
      <c r="K47" s="33">
        <v>16</v>
      </c>
      <c r="L47" s="33">
        <v>16</v>
      </c>
      <c r="M47" s="33">
        <v>18</v>
      </c>
      <c r="N47" s="33">
        <v>24</v>
      </c>
      <c r="O47" s="33">
        <v>20</v>
      </c>
      <c r="P47" s="33"/>
      <c r="Q47" s="35"/>
      <c r="R47" s="35"/>
      <c r="S47" s="41"/>
    </row>
    <row r="48" spans="1:19" x14ac:dyDescent="0.2">
      <c r="A48" s="124"/>
      <c r="B48" s="39"/>
      <c r="C48" s="36"/>
      <c r="D48" s="126" t="s">
        <v>329</v>
      </c>
      <c r="E48" s="127"/>
      <c r="F48" s="128"/>
      <c r="G48" s="40">
        <v>1014</v>
      </c>
      <c r="H48" s="40">
        <v>434</v>
      </c>
      <c r="I48" s="40">
        <v>442</v>
      </c>
      <c r="J48" s="40">
        <v>50</v>
      </c>
      <c r="K48" s="33">
        <v>9</v>
      </c>
      <c r="L48" s="33">
        <v>8</v>
      </c>
      <c r="M48" s="33">
        <v>3</v>
      </c>
      <c r="N48" s="33">
        <v>4</v>
      </c>
      <c r="O48" s="33">
        <v>1</v>
      </c>
      <c r="P48" s="33"/>
      <c r="Q48" s="35"/>
      <c r="R48" s="35"/>
      <c r="S48" s="41"/>
    </row>
    <row r="49" spans="1:19" x14ac:dyDescent="0.2">
      <c r="A49" s="124"/>
      <c r="B49" s="39"/>
      <c r="C49" s="36"/>
      <c r="D49" s="126" t="s">
        <v>330</v>
      </c>
      <c r="E49" s="127"/>
      <c r="F49" s="127"/>
      <c r="G49" s="127"/>
      <c r="H49" s="127"/>
      <c r="I49" s="127"/>
      <c r="J49" s="128"/>
      <c r="K49" s="33">
        <v>25</v>
      </c>
      <c r="L49" s="33">
        <v>24</v>
      </c>
      <c r="M49" s="33">
        <v>21</v>
      </c>
      <c r="N49" s="33">
        <v>28</v>
      </c>
      <c r="O49" s="33">
        <v>21</v>
      </c>
      <c r="P49" s="33"/>
      <c r="Q49" s="35"/>
      <c r="R49" s="35"/>
      <c r="S49" s="41"/>
    </row>
    <row r="50" spans="1:19" x14ac:dyDescent="0.2">
      <c r="A50" s="125"/>
      <c r="B50" s="153" t="s">
        <v>331</v>
      </c>
      <c r="C50" s="153"/>
      <c r="D50" s="153"/>
      <c r="E50" s="153"/>
      <c r="F50" s="153"/>
      <c r="G50" s="55">
        <f>G42+G47+G48</f>
        <v>2649</v>
      </c>
      <c r="H50" s="55">
        <f>H42+H47+H48</f>
        <v>1308</v>
      </c>
      <c r="I50" s="55">
        <f>I42+I47+I48</f>
        <v>1203</v>
      </c>
      <c r="J50" s="55">
        <v>143</v>
      </c>
      <c r="K50" s="42"/>
      <c r="L50" s="42"/>
      <c r="M50" s="42"/>
      <c r="N50" s="42"/>
      <c r="O50" s="42"/>
      <c r="P50" s="42"/>
      <c r="Q50" s="36"/>
      <c r="R50" s="36"/>
      <c r="S50" s="41"/>
    </row>
    <row r="51" spans="1:19" ht="14.25" customHeight="1" x14ac:dyDescent="0.2">
      <c r="A51" s="43"/>
      <c r="B51" s="44"/>
      <c r="C51" s="44"/>
      <c r="D51" s="56"/>
      <c r="E51" s="45"/>
      <c r="F51" s="45"/>
      <c r="G51" s="46"/>
      <c r="H51" s="46"/>
      <c r="I51" s="46"/>
      <c r="J51" s="46"/>
      <c r="K51" s="47"/>
      <c r="L51" s="47"/>
      <c r="M51" s="48"/>
      <c r="N51" s="48"/>
      <c r="O51" s="129" t="s">
        <v>351</v>
      </c>
      <c r="P51" s="129"/>
      <c r="Q51" s="129"/>
      <c r="R51" s="129"/>
      <c r="S51" s="129"/>
    </row>
    <row r="52" spans="1:19" x14ac:dyDescent="0.2">
      <c r="A52" s="58"/>
      <c r="B52" s="59"/>
      <c r="C52" s="59"/>
      <c r="D52" s="133" t="s">
        <v>347</v>
      </c>
      <c r="E52" s="133"/>
      <c r="F52" s="133"/>
      <c r="G52" s="133"/>
      <c r="H52" s="133"/>
      <c r="I52" s="133"/>
      <c r="J52" s="133"/>
      <c r="K52" s="133"/>
      <c r="L52" s="133"/>
      <c r="M52" s="60"/>
      <c r="N52" s="60"/>
      <c r="O52" s="133" t="s">
        <v>350</v>
      </c>
      <c r="P52" s="133"/>
      <c r="Q52" s="133"/>
      <c r="R52" s="133"/>
      <c r="S52" s="61"/>
    </row>
    <row r="53" spans="1:19" ht="41.25" customHeight="1" x14ac:dyDescent="0.2">
      <c r="A53" s="145"/>
      <c r="B53" s="145"/>
      <c r="C53" s="145"/>
      <c r="D53" s="145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  <c r="R53" s="145"/>
      <c r="S53" s="145"/>
    </row>
    <row r="54" spans="1:19" x14ac:dyDescent="0.15">
      <c r="A54" s="146"/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6"/>
      <c r="P54" s="146"/>
      <c r="Q54" s="146"/>
      <c r="R54" s="146"/>
      <c r="S54" s="146"/>
    </row>
  </sheetData>
  <mergeCells count="34">
    <mergeCell ref="D52:L52"/>
    <mergeCell ref="A53:S53"/>
    <mergeCell ref="A54:S54"/>
    <mergeCell ref="O52:R52"/>
    <mergeCell ref="I4:I6"/>
    <mergeCell ref="K4:L4"/>
    <mergeCell ref="M4:N4"/>
    <mergeCell ref="O4:P4"/>
    <mergeCell ref="A7:A50"/>
    <mergeCell ref="B7:B42"/>
    <mergeCell ref="C42:F42"/>
    <mergeCell ref="B43:B46"/>
    <mergeCell ref="C47:F47"/>
    <mergeCell ref="B50:F50"/>
    <mergeCell ref="J3:J6"/>
    <mergeCell ref="K3:P3"/>
    <mergeCell ref="A1:S1"/>
    <mergeCell ref="A2:E2"/>
    <mergeCell ref="N2:S2"/>
    <mergeCell ref="A3:A6"/>
    <mergeCell ref="B3:B6"/>
    <mergeCell ref="C3:C6"/>
    <mergeCell ref="D3:D6"/>
    <mergeCell ref="E3:E6"/>
    <mergeCell ref="F3:F6"/>
    <mergeCell ref="G3:I3"/>
    <mergeCell ref="Q3:Q6"/>
    <mergeCell ref="R3:R6"/>
    <mergeCell ref="S3:S6"/>
    <mergeCell ref="G4:G6"/>
    <mergeCell ref="H4:H6"/>
    <mergeCell ref="D48:F48"/>
    <mergeCell ref="D49:J49"/>
    <mergeCell ref="O51:S51"/>
  </mergeCells>
  <phoneticPr fontId="2" type="noConversion"/>
  <pageMargins left="0.7" right="0.7" top="0.75" bottom="0.75" header="0.3" footer="0.3"/>
  <pageSetup paperSize="9" scale="7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zoomScale="115" zoomScaleNormal="115" workbookViewId="0">
      <selection activeCell="M10" sqref="M10:P10"/>
    </sheetView>
  </sheetViews>
  <sheetFormatPr defaultRowHeight="14.25" x14ac:dyDescent="0.2"/>
  <cols>
    <col min="1" max="1" width="4.625" customWidth="1"/>
    <col min="2" max="2" width="3.25" customWidth="1"/>
    <col min="3" max="3" width="7" customWidth="1"/>
    <col min="4" max="4" width="8.5" customWidth="1"/>
    <col min="5" max="5" width="4.125" customWidth="1"/>
    <col min="6" max="6" width="4.375" customWidth="1"/>
    <col min="7" max="7" width="5.25" customWidth="1"/>
    <col min="8" max="8" width="3.125" style="21" customWidth="1"/>
    <col min="9" max="9" width="3.75" style="21" customWidth="1"/>
    <col min="10" max="10" width="3.625" style="21" customWidth="1"/>
    <col min="11" max="11" width="4.875" style="21" customWidth="1"/>
    <col min="12" max="12" width="3.625" style="21" customWidth="1"/>
    <col min="13" max="13" width="2.25" style="21" customWidth="1"/>
    <col min="14" max="15" width="4.875" customWidth="1"/>
    <col min="16" max="16" width="2.5" customWidth="1"/>
  </cols>
  <sheetData>
    <row r="1" spans="1:16" ht="18.75" x14ac:dyDescent="0.2">
      <c r="A1" s="130" t="s">
        <v>254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</row>
    <row r="2" spans="1:16" x14ac:dyDescent="0.2">
      <c r="A2" s="155" t="s">
        <v>348</v>
      </c>
      <c r="B2" s="155"/>
      <c r="C2" s="155"/>
      <c r="D2" s="155"/>
      <c r="E2" s="155"/>
      <c r="F2" s="31"/>
      <c r="G2" s="31"/>
      <c r="H2" s="49"/>
      <c r="I2" s="32"/>
      <c r="J2" s="32"/>
      <c r="K2" s="132">
        <v>44835</v>
      </c>
      <c r="L2" s="133"/>
      <c r="M2" s="133"/>
      <c r="N2" s="133"/>
      <c r="O2" s="133"/>
      <c r="P2" s="133"/>
    </row>
    <row r="3" spans="1:16" ht="14.25" customHeight="1" x14ac:dyDescent="0.2">
      <c r="A3" s="152" t="s">
        <v>253</v>
      </c>
      <c r="B3" s="152" t="s">
        <v>252</v>
      </c>
      <c r="C3" s="152" t="s">
        <v>251</v>
      </c>
      <c r="D3" s="156" t="s">
        <v>250</v>
      </c>
      <c r="E3" s="156" t="s">
        <v>249</v>
      </c>
      <c r="F3" s="152" t="s">
        <v>248</v>
      </c>
      <c r="G3" s="152" t="s">
        <v>247</v>
      </c>
      <c r="H3" s="157" t="s">
        <v>8</v>
      </c>
      <c r="I3" s="157"/>
      <c r="J3" s="157"/>
      <c r="K3" s="157"/>
      <c r="L3" s="157"/>
      <c r="M3" s="157"/>
      <c r="N3" s="152" t="s">
        <v>9</v>
      </c>
      <c r="O3" s="152" t="s">
        <v>10</v>
      </c>
      <c r="P3" s="152" t="s">
        <v>11</v>
      </c>
    </row>
    <row r="4" spans="1:16" ht="14.25" customHeight="1" x14ac:dyDescent="0.2">
      <c r="A4" s="152"/>
      <c r="B4" s="152"/>
      <c r="C4" s="152"/>
      <c r="D4" s="156"/>
      <c r="E4" s="156"/>
      <c r="F4" s="152"/>
      <c r="G4" s="152"/>
      <c r="H4" s="157" t="s">
        <v>15</v>
      </c>
      <c r="I4" s="157"/>
      <c r="J4" s="157" t="s">
        <v>16</v>
      </c>
      <c r="K4" s="157"/>
      <c r="L4" s="157" t="s">
        <v>17</v>
      </c>
      <c r="M4" s="157"/>
      <c r="N4" s="152"/>
      <c r="O4" s="152"/>
      <c r="P4" s="152"/>
    </row>
    <row r="5" spans="1:16" x14ac:dyDescent="0.2">
      <c r="A5" s="152"/>
      <c r="B5" s="152"/>
      <c r="C5" s="152"/>
      <c r="D5" s="156"/>
      <c r="E5" s="156"/>
      <c r="F5" s="152"/>
      <c r="G5" s="152"/>
      <c r="H5" s="33">
        <v>1</v>
      </c>
      <c r="I5" s="33">
        <v>2</v>
      </c>
      <c r="J5" s="33">
        <v>3</v>
      </c>
      <c r="K5" s="33">
        <v>4</v>
      </c>
      <c r="L5" s="33">
        <v>5</v>
      </c>
      <c r="M5" s="33">
        <v>6</v>
      </c>
      <c r="N5" s="152"/>
      <c r="O5" s="152"/>
      <c r="P5" s="152"/>
    </row>
    <row r="6" spans="1:16" ht="42.75" customHeight="1" x14ac:dyDescent="0.2">
      <c r="A6" s="152" t="s">
        <v>246</v>
      </c>
      <c r="B6" s="35">
        <v>1</v>
      </c>
      <c r="C6" s="51" t="s">
        <v>245</v>
      </c>
      <c r="D6" s="35" t="s">
        <v>244</v>
      </c>
      <c r="E6" s="51" t="s">
        <v>232</v>
      </c>
      <c r="F6" s="35">
        <v>4</v>
      </c>
      <c r="G6" s="35">
        <v>2</v>
      </c>
      <c r="H6" s="34"/>
      <c r="I6" s="34"/>
      <c r="J6" s="34"/>
      <c r="K6" s="34" t="s">
        <v>240</v>
      </c>
      <c r="L6" s="34"/>
      <c r="M6" s="34"/>
      <c r="N6" s="35" t="s">
        <v>239</v>
      </c>
      <c r="O6" s="35" t="s">
        <v>243</v>
      </c>
      <c r="P6" s="35"/>
    </row>
    <row r="7" spans="1:16" ht="24.75" customHeight="1" x14ac:dyDescent="0.2">
      <c r="A7" s="152"/>
      <c r="B7" s="152" t="s">
        <v>237</v>
      </c>
      <c r="C7" s="152"/>
      <c r="D7" s="152"/>
      <c r="E7" s="35"/>
      <c r="F7" s="35">
        <v>4</v>
      </c>
      <c r="G7" s="35">
        <v>2</v>
      </c>
      <c r="H7" s="34"/>
      <c r="I7" s="34"/>
      <c r="J7" s="34"/>
      <c r="K7" s="34" t="s">
        <v>242</v>
      </c>
      <c r="L7" s="34"/>
      <c r="M7" s="34"/>
      <c r="N7" s="38"/>
      <c r="O7" s="35"/>
      <c r="P7" s="35"/>
    </row>
    <row r="8" spans="1:16" ht="42.75" customHeight="1" x14ac:dyDescent="0.2">
      <c r="A8" s="152" t="s">
        <v>241</v>
      </c>
      <c r="B8" s="35">
        <v>1</v>
      </c>
      <c r="C8" s="35" t="s">
        <v>234</v>
      </c>
      <c r="D8" s="35" t="s">
        <v>233</v>
      </c>
      <c r="E8" s="51" t="s">
        <v>232</v>
      </c>
      <c r="F8" s="35">
        <v>4</v>
      </c>
      <c r="G8" s="35">
        <v>4</v>
      </c>
      <c r="H8" s="52"/>
      <c r="I8" s="34"/>
      <c r="J8" s="34"/>
      <c r="K8" s="34"/>
      <c r="L8" s="34" t="s">
        <v>240</v>
      </c>
      <c r="M8" s="34"/>
      <c r="N8" s="35" t="s">
        <v>239</v>
      </c>
      <c r="O8" s="35" t="s">
        <v>238</v>
      </c>
      <c r="P8" s="35"/>
    </row>
    <row r="9" spans="1:16" ht="24.75" customHeight="1" x14ac:dyDescent="0.2">
      <c r="A9" s="152"/>
      <c r="B9" s="152" t="s">
        <v>237</v>
      </c>
      <c r="C9" s="152"/>
      <c r="D9" s="152"/>
      <c r="E9" s="35"/>
      <c r="F9" s="35">
        <v>4</v>
      </c>
      <c r="G9" s="35">
        <v>4</v>
      </c>
      <c r="H9" s="34"/>
      <c r="I9" s="34"/>
      <c r="J9" s="34"/>
      <c r="K9" s="34"/>
      <c r="L9" s="34" t="s">
        <v>236</v>
      </c>
      <c r="M9" s="34"/>
      <c r="N9" s="38"/>
      <c r="O9" s="34"/>
      <c r="P9" s="35"/>
    </row>
    <row r="10" spans="1:16" ht="19.5" customHeight="1" x14ac:dyDescent="0.2">
      <c r="A10" s="43"/>
      <c r="B10" s="44"/>
      <c r="C10" s="44"/>
      <c r="D10" s="44"/>
      <c r="E10" s="44"/>
      <c r="F10" s="44"/>
      <c r="G10" s="50"/>
      <c r="H10" s="48"/>
      <c r="I10" s="48"/>
      <c r="J10" s="48"/>
      <c r="K10" s="48"/>
      <c r="L10" s="48"/>
      <c r="M10" s="158" t="s">
        <v>351</v>
      </c>
      <c r="N10" s="158"/>
      <c r="O10" s="158"/>
      <c r="P10" s="158"/>
    </row>
    <row r="11" spans="1:16" ht="24" customHeight="1" x14ac:dyDescent="0.2">
      <c r="A11" s="53"/>
      <c r="B11" s="54"/>
      <c r="C11" s="54"/>
      <c r="D11" s="133" t="s">
        <v>26</v>
      </c>
      <c r="E11" s="133"/>
      <c r="F11" s="133"/>
      <c r="G11" s="133"/>
      <c r="H11" s="133"/>
      <c r="I11" s="133"/>
      <c r="J11" s="133"/>
      <c r="K11" s="133"/>
      <c r="L11" s="133"/>
      <c r="M11" s="133" t="s">
        <v>27</v>
      </c>
      <c r="N11" s="133"/>
      <c r="O11" s="133"/>
      <c r="P11" s="54"/>
    </row>
    <row r="12" spans="1:16" ht="21" customHeight="1" x14ac:dyDescent="0.2">
      <c r="A12" s="133" t="s">
        <v>235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</row>
    <row r="13" spans="1:16" x14ac:dyDescent="0.15">
      <c r="A13" s="146"/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</row>
  </sheetData>
  <mergeCells count="26">
    <mergeCell ref="H3:M3"/>
    <mergeCell ref="A8:A9"/>
    <mergeCell ref="M10:P10"/>
    <mergeCell ref="A12:P12"/>
    <mergeCell ref="A13:P13"/>
    <mergeCell ref="A6:A7"/>
    <mergeCell ref="B7:D7"/>
    <mergeCell ref="B9:D9"/>
    <mergeCell ref="D11:L11"/>
    <mergeCell ref="M11:O11"/>
    <mergeCell ref="A1:P1"/>
    <mergeCell ref="A2:E2"/>
    <mergeCell ref="K2:P2"/>
    <mergeCell ref="A3:A5"/>
    <mergeCell ref="B3:B5"/>
    <mergeCell ref="C3:C5"/>
    <mergeCell ref="D3:D5"/>
    <mergeCell ref="E3:E5"/>
    <mergeCell ref="F3:F5"/>
    <mergeCell ref="N3:N5"/>
    <mergeCell ref="O3:O5"/>
    <mergeCell ref="P3:P5"/>
    <mergeCell ref="H4:I4"/>
    <mergeCell ref="J4:K4"/>
    <mergeCell ref="L4:M4"/>
    <mergeCell ref="G3:G5"/>
  </mergeCells>
  <phoneticPr fontId="2" type="noConversion"/>
  <pageMargins left="0.7" right="0.7" top="0.75" bottom="0.75" header="0.3" footer="0.3"/>
  <pageSetup paperSize="9" scale="7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opLeftCell="A22" zoomScale="145" zoomScaleNormal="145" workbookViewId="0">
      <selection activeCell="C38" sqref="A38:XFD39"/>
    </sheetView>
  </sheetViews>
  <sheetFormatPr defaultRowHeight="14.25" x14ac:dyDescent="0.2"/>
  <cols>
    <col min="1" max="1" width="3.125" customWidth="1"/>
    <col min="2" max="3" width="3.25" customWidth="1"/>
    <col min="4" max="4" width="21.75" customWidth="1"/>
    <col min="5" max="5" width="7.625" customWidth="1"/>
    <col min="6" max="6" width="2.5" customWidth="1"/>
    <col min="7" max="10" width="4.25" customWidth="1"/>
    <col min="11" max="16" width="5" style="13" customWidth="1"/>
    <col min="17" max="17" width="3.5" customWidth="1"/>
    <col min="18" max="18" width="2.75" customWidth="1"/>
    <col min="19" max="19" width="20.875" customWidth="1"/>
  </cols>
  <sheetData>
    <row r="1" spans="1:19" ht="18.75" x14ac:dyDescent="0.2">
      <c r="A1" s="130" t="s">
        <v>127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</row>
    <row r="2" spans="1:19" x14ac:dyDescent="0.2">
      <c r="A2" s="174" t="s">
        <v>101</v>
      </c>
      <c r="B2" s="174"/>
      <c r="C2" s="174"/>
      <c r="D2" s="174"/>
      <c r="E2" s="174"/>
      <c r="F2" s="1"/>
      <c r="G2" s="1"/>
      <c r="H2" s="1"/>
      <c r="I2" s="1"/>
      <c r="J2" s="1"/>
      <c r="K2" s="19"/>
      <c r="L2" s="2"/>
      <c r="M2" s="2"/>
      <c r="N2" s="175" t="s">
        <v>103</v>
      </c>
      <c r="O2" s="176"/>
      <c r="P2" s="176"/>
      <c r="Q2" s="176"/>
      <c r="R2" s="176"/>
      <c r="S2" s="176"/>
    </row>
    <row r="3" spans="1:19" x14ac:dyDescent="0.2">
      <c r="A3" s="162" t="s">
        <v>0</v>
      </c>
      <c r="B3" s="162" t="s">
        <v>1</v>
      </c>
      <c r="C3" s="162" t="s">
        <v>2</v>
      </c>
      <c r="D3" s="177" t="s">
        <v>3</v>
      </c>
      <c r="E3" s="177" t="s">
        <v>4</v>
      </c>
      <c r="F3" s="162" t="s">
        <v>5</v>
      </c>
      <c r="G3" s="180" t="s">
        <v>6</v>
      </c>
      <c r="H3" s="181"/>
      <c r="I3" s="181"/>
      <c r="J3" s="172" t="s">
        <v>7</v>
      </c>
      <c r="K3" s="160" t="s">
        <v>8</v>
      </c>
      <c r="L3" s="173"/>
      <c r="M3" s="173"/>
      <c r="N3" s="173"/>
      <c r="O3" s="173"/>
      <c r="P3" s="161"/>
      <c r="Q3" s="162" t="s">
        <v>9</v>
      </c>
      <c r="R3" s="162" t="s">
        <v>10</v>
      </c>
      <c r="S3" s="162" t="s">
        <v>11</v>
      </c>
    </row>
    <row r="4" spans="1:19" x14ac:dyDescent="0.2">
      <c r="A4" s="163"/>
      <c r="B4" s="163"/>
      <c r="C4" s="163"/>
      <c r="D4" s="178"/>
      <c r="E4" s="178"/>
      <c r="F4" s="163"/>
      <c r="G4" s="162" t="s">
        <v>12</v>
      </c>
      <c r="H4" s="162" t="s">
        <v>13</v>
      </c>
      <c r="I4" s="182" t="s">
        <v>14</v>
      </c>
      <c r="J4" s="172"/>
      <c r="K4" s="160" t="s">
        <v>15</v>
      </c>
      <c r="L4" s="161"/>
      <c r="M4" s="160" t="s">
        <v>16</v>
      </c>
      <c r="N4" s="161"/>
      <c r="O4" s="160" t="s">
        <v>17</v>
      </c>
      <c r="P4" s="161"/>
      <c r="Q4" s="163"/>
      <c r="R4" s="163"/>
      <c r="S4" s="163"/>
    </row>
    <row r="5" spans="1:19" x14ac:dyDescent="0.2">
      <c r="A5" s="163"/>
      <c r="B5" s="163"/>
      <c r="C5" s="163"/>
      <c r="D5" s="178"/>
      <c r="E5" s="178"/>
      <c r="F5" s="163"/>
      <c r="G5" s="163"/>
      <c r="H5" s="163"/>
      <c r="I5" s="183"/>
      <c r="J5" s="172"/>
      <c r="K5" s="3">
        <v>1</v>
      </c>
      <c r="L5" s="3">
        <v>2</v>
      </c>
      <c r="M5" s="3">
        <v>3</v>
      </c>
      <c r="N5" s="3">
        <v>4</v>
      </c>
      <c r="O5" s="3">
        <v>5</v>
      </c>
      <c r="P5" s="3">
        <v>6</v>
      </c>
      <c r="Q5" s="163"/>
      <c r="R5" s="163"/>
      <c r="S5" s="163"/>
    </row>
    <row r="6" spans="1:19" x14ac:dyDescent="0.2">
      <c r="A6" s="164"/>
      <c r="B6" s="164"/>
      <c r="C6" s="164"/>
      <c r="D6" s="179"/>
      <c r="E6" s="179"/>
      <c r="F6" s="164"/>
      <c r="G6" s="164"/>
      <c r="H6" s="164"/>
      <c r="I6" s="184"/>
      <c r="J6" s="172"/>
      <c r="K6" s="3" t="s">
        <v>144</v>
      </c>
      <c r="L6" s="3">
        <v>18</v>
      </c>
      <c r="M6" s="3">
        <v>18</v>
      </c>
      <c r="N6" s="3">
        <v>18</v>
      </c>
      <c r="O6" s="3">
        <v>18</v>
      </c>
      <c r="P6" s="3">
        <v>18</v>
      </c>
      <c r="Q6" s="164"/>
      <c r="R6" s="164"/>
      <c r="S6" s="164"/>
    </row>
    <row r="7" spans="1:19" ht="18.75" customHeight="1" x14ac:dyDescent="0.2">
      <c r="A7" s="162" t="s">
        <v>28</v>
      </c>
      <c r="B7" s="162" t="s">
        <v>18</v>
      </c>
      <c r="C7" s="17">
        <v>1</v>
      </c>
      <c r="D7" s="17" t="s">
        <v>29</v>
      </c>
      <c r="E7" s="17" t="s">
        <v>30</v>
      </c>
      <c r="F7" s="17" t="s">
        <v>33</v>
      </c>
      <c r="G7" s="17">
        <v>72</v>
      </c>
      <c r="H7" s="17">
        <v>36</v>
      </c>
      <c r="I7" s="17">
        <v>36</v>
      </c>
      <c r="J7" s="17">
        <v>4</v>
      </c>
      <c r="K7" s="3" t="s">
        <v>142</v>
      </c>
      <c r="L7" s="3"/>
      <c r="M7" s="3"/>
      <c r="N7" s="3"/>
      <c r="O7" s="3"/>
      <c r="P7" s="3"/>
      <c r="Q7" s="17"/>
      <c r="R7" s="17"/>
      <c r="S7" s="17" t="s">
        <v>20</v>
      </c>
    </row>
    <row r="8" spans="1:19" ht="18.75" customHeight="1" x14ac:dyDescent="0.2">
      <c r="A8" s="163"/>
      <c r="B8" s="163"/>
      <c r="C8" s="17">
        <v>2</v>
      </c>
      <c r="D8" s="17" t="s">
        <v>31</v>
      </c>
      <c r="E8" s="17" t="s">
        <v>32</v>
      </c>
      <c r="F8" s="17" t="s">
        <v>19</v>
      </c>
      <c r="G8" s="17">
        <v>30</v>
      </c>
      <c r="H8" s="17">
        <v>24</v>
      </c>
      <c r="I8" s="17">
        <v>6</v>
      </c>
      <c r="J8" s="17">
        <v>2</v>
      </c>
      <c r="K8" s="3" t="s">
        <v>145</v>
      </c>
      <c r="L8" s="3"/>
      <c r="M8" s="3"/>
      <c r="N8" s="3"/>
      <c r="O8" s="3"/>
      <c r="P8" s="3"/>
      <c r="Q8" s="4" t="s">
        <v>21</v>
      </c>
      <c r="R8" s="17"/>
      <c r="S8" s="17" t="s">
        <v>20</v>
      </c>
    </row>
    <row r="9" spans="1:19" ht="18.75" customHeight="1" x14ac:dyDescent="0.2">
      <c r="A9" s="163"/>
      <c r="B9" s="163"/>
      <c r="C9" s="17">
        <v>3</v>
      </c>
      <c r="D9" s="17" t="s">
        <v>34</v>
      </c>
      <c r="E9" s="17" t="s">
        <v>35</v>
      </c>
      <c r="F9" s="17" t="s">
        <v>19</v>
      </c>
      <c r="G9" s="17">
        <v>36</v>
      </c>
      <c r="H9" s="17">
        <v>28</v>
      </c>
      <c r="I9" s="17">
        <v>8</v>
      </c>
      <c r="J9" s="17">
        <v>2</v>
      </c>
      <c r="L9" s="3" t="s">
        <v>136</v>
      </c>
      <c r="M9" s="3"/>
      <c r="N9" s="3"/>
      <c r="O9" s="3"/>
      <c r="P9" s="3"/>
      <c r="Q9" s="4" t="s">
        <v>21</v>
      </c>
      <c r="R9" s="17"/>
      <c r="S9" s="17" t="s">
        <v>20</v>
      </c>
    </row>
    <row r="10" spans="1:19" ht="28.5" customHeight="1" x14ac:dyDescent="0.2">
      <c r="A10" s="163"/>
      <c r="B10" s="163"/>
      <c r="C10" s="17">
        <v>4</v>
      </c>
      <c r="D10" s="17" t="s">
        <v>131</v>
      </c>
      <c r="E10" s="17" t="s">
        <v>37</v>
      </c>
      <c r="F10" s="17" t="s">
        <v>19</v>
      </c>
      <c r="G10" s="17">
        <v>36</v>
      </c>
      <c r="H10" s="17">
        <v>28</v>
      </c>
      <c r="I10" s="17">
        <v>8</v>
      </c>
      <c r="J10" s="17">
        <v>3</v>
      </c>
      <c r="K10" s="3"/>
      <c r="L10" s="3"/>
      <c r="M10" s="3" t="s">
        <v>135</v>
      </c>
      <c r="N10" s="3"/>
      <c r="O10" s="3"/>
      <c r="P10" s="3"/>
      <c r="Q10" s="4" t="s">
        <v>21</v>
      </c>
      <c r="R10" s="3"/>
      <c r="S10" s="17" t="s">
        <v>132</v>
      </c>
    </row>
    <row r="11" spans="1:19" ht="28.5" customHeight="1" x14ac:dyDescent="0.2">
      <c r="A11" s="163"/>
      <c r="B11" s="163"/>
      <c r="C11" s="17">
        <v>5</v>
      </c>
      <c r="D11" s="17" t="s">
        <v>36</v>
      </c>
      <c r="E11" s="17" t="s">
        <v>38</v>
      </c>
      <c r="F11" s="17" t="s">
        <v>19</v>
      </c>
      <c r="G11" s="17">
        <v>36</v>
      </c>
      <c r="H11" s="17">
        <v>28</v>
      </c>
      <c r="I11" s="17">
        <v>8</v>
      </c>
      <c r="J11" s="17">
        <v>2</v>
      </c>
      <c r="K11" s="3"/>
      <c r="L11" s="3"/>
      <c r="M11" s="3"/>
      <c r="N11" s="3" t="s">
        <v>134</v>
      </c>
      <c r="O11" s="3"/>
      <c r="P11" s="3"/>
      <c r="Q11" s="4" t="s">
        <v>21</v>
      </c>
      <c r="R11" s="3"/>
      <c r="S11" s="17" t="s">
        <v>20</v>
      </c>
    </row>
    <row r="12" spans="1:19" ht="19.5" customHeight="1" x14ac:dyDescent="0.2">
      <c r="A12" s="163"/>
      <c r="B12" s="163"/>
      <c r="C12" s="17">
        <v>6</v>
      </c>
      <c r="D12" s="17" t="s">
        <v>39</v>
      </c>
      <c r="E12" s="17" t="s">
        <v>43</v>
      </c>
      <c r="F12" s="17" t="s">
        <v>19</v>
      </c>
      <c r="G12" s="17">
        <v>30</v>
      </c>
      <c r="H12" s="17">
        <v>15</v>
      </c>
      <c r="I12" s="17">
        <v>15</v>
      </c>
      <c r="J12" s="17">
        <v>2</v>
      </c>
      <c r="K12" s="3" t="s">
        <v>146</v>
      </c>
      <c r="L12" s="3"/>
      <c r="M12" s="3"/>
      <c r="N12" s="3"/>
      <c r="O12" s="3"/>
      <c r="P12" s="3"/>
      <c r="Q12" s="3"/>
      <c r="R12" s="3"/>
      <c r="S12" s="17" t="s">
        <v>93</v>
      </c>
    </row>
    <row r="13" spans="1:19" ht="19.5" customHeight="1" x14ac:dyDescent="0.2">
      <c r="A13" s="163"/>
      <c r="B13" s="163"/>
      <c r="C13" s="17">
        <v>7</v>
      </c>
      <c r="D13" s="17" t="s">
        <v>40</v>
      </c>
      <c r="E13" s="17" t="s">
        <v>44</v>
      </c>
      <c r="F13" s="17" t="s">
        <v>19</v>
      </c>
      <c r="G13" s="17">
        <v>36</v>
      </c>
      <c r="H13" s="18">
        <v>18</v>
      </c>
      <c r="I13" s="18">
        <v>18</v>
      </c>
      <c r="J13" s="17">
        <v>2</v>
      </c>
      <c r="K13" s="3"/>
      <c r="L13" s="3" t="s">
        <v>136</v>
      </c>
      <c r="M13" s="3"/>
      <c r="N13" s="3"/>
      <c r="O13" s="3"/>
      <c r="P13" s="3"/>
      <c r="Q13" s="3"/>
      <c r="R13" s="3"/>
      <c r="S13" s="17" t="s">
        <v>22</v>
      </c>
    </row>
    <row r="14" spans="1:19" ht="19.5" customHeight="1" x14ac:dyDescent="0.2">
      <c r="A14" s="163"/>
      <c r="B14" s="163"/>
      <c r="C14" s="17">
        <v>8</v>
      </c>
      <c r="D14" s="17" t="s">
        <v>41</v>
      </c>
      <c r="E14" s="17" t="s">
        <v>45</v>
      </c>
      <c r="F14" s="17" t="s">
        <v>19</v>
      </c>
      <c r="G14" s="17">
        <v>36</v>
      </c>
      <c r="H14" s="18">
        <v>18</v>
      </c>
      <c r="I14" s="18">
        <v>18</v>
      </c>
      <c r="J14" s="17">
        <v>2</v>
      </c>
      <c r="K14" s="3"/>
      <c r="L14" s="3"/>
      <c r="M14" s="3" t="s">
        <v>135</v>
      </c>
      <c r="N14" s="3"/>
      <c r="O14" s="3"/>
      <c r="P14" s="3"/>
      <c r="Q14" s="3"/>
      <c r="R14" s="3"/>
      <c r="S14" s="17" t="s">
        <v>22</v>
      </c>
    </row>
    <row r="15" spans="1:19" ht="19.5" customHeight="1" x14ac:dyDescent="0.2">
      <c r="A15" s="163"/>
      <c r="B15" s="163"/>
      <c r="C15" s="17">
        <v>9</v>
      </c>
      <c r="D15" s="17" t="s">
        <v>42</v>
      </c>
      <c r="E15" s="17" t="s">
        <v>46</v>
      </c>
      <c r="F15" s="17" t="s">
        <v>19</v>
      </c>
      <c r="G15" s="17">
        <v>36</v>
      </c>
      <c r="H15" s="18">
        <v>18</v>
      </c>
      <c r="I15" s="18">
        <v>18</v>
      </c>
      <c r="J15" s="17">
        <v>2</v>
      </c>
      <c r="K15" s="3"/>
      <c r="L15" s="3"/>
      <c r="M15" s="3"/>
      <c r="N15" s="3" t="s">
        <v>135</v>
      </c>
      <c r="O15" s="3"/>
      <c r="P15" s="3"/>
      <c r="Q15" s="3"/>
      <c r="R15" s="3"/>
      <c r="S15" s="17" t="s">
        <v>22</v>
      </c>
    </row>
    <row r="16" spans="1:19" ht="19.5" customHeight="1" x14ac:dyDescent="0.2">
      <c r="A16" s="163"/>
      <c r="B16" s="163"/>
      <c r="C16" s="17">
        <v>10</v>
      </c>
      <c r="D16" s="17" t="s">
        <v>47</v>
      </c>
      <c r="E16" s="17" t="s">
        <v>51</v>
      </c>
      <c r="F16" s="17" t="s">
        <v>19</v>
      </c>
      <c r="G16" s="17">
        <v>30</v>
      </c>
      <c r="H16" s="17">
        <v>24</v>
      </c>
      <c r="I16" s="17">
        <v>6</v>
      </c>
      <c r="J16" s="17">
        <v>1.4</v>
      </c>
      <c r="K16" s="3" t="s">
        <v>147</v>
      </c>
      <c r="L16" s="3"/>
      <c r="M16" s="3"/>
      <c r="N16" s="3"/>
      <c r="O16" s="3"/>
      <c r="P16" s="3"/>
      <c r="Q16" s="3"/>
      <c r="R16" s="3"/>
      <c r="S16" s="17" t="s">
        <v>20</v>
      </c>
    </row>
    <row r="17" spans="1:19" ht="19.5" customHeight="1" x14ac:dyDescent="0.2">
      <c r="A17" s="163"/>
      <c r="B17" s="163"/>
      <c r="C17" s="17">
        <v>11</v>
      </c>
      <c r="D17" s="17" t="s">
        <v>48</v>
      </c>
      <c r="E17" s="17" t="s">
        <v>52</v>
      </c>
      <c r="F17" s="17" t="s">
        <v>66</v>
      </c>
      <c r="G17" s="17">
        <v>6</v>
      </c>
      <c r="H17" s="17">
        <v>4</v>
      </c>
      <c r="I17" s="17">
        <v>2</v>
      </c>
      <c r="J17" s="17">
        <v>0.2</v>
      </c>
      <c r="K17" s="3"/>
      <c r="L17" s="3" t="s">
        <v>55</v>
      </c>
      <c r="M17" s="3"/>
      <c r="N17" s="3"/>
      <c r="O17" s="3"/>
      <c r="P17" s="3"/>
      <c r="Q17" s="3"/>
      <c r="R17" s="3"/>
      <c r="S17" s="17" t="s">
        <v>20</v>
      </c>
    </row>
    <row r="18" spans="1:19" ht="19.5" customHeight="1" x14ac:dyDescent="0.2">
      <c r="A18" s="163"/>
      <c r="B18" s="163"/>
      <c r="C18" s="17">
        <v>12</v>
      </c>
      <c r="D18" s="17" t="s">
        <v>49</v>
      </c>
      <c r="E18" s="17" t="s">
        <v>53</v>
      </c>
      <c r="F18" s="17" t="s">
        <v>66</v>
      </c>
      <c r="G18" s="17">
        <v>6</v>
      </c>
      <c r="H18" s="17">
        <v>4</v>
      </c>
      <c r="I18" s="17">
        <v>2</v>
      </c>
      <c r="J18" s="17">
        <v>0.2</v>
      </c>
      <c r="K18" s="3"/>
      <c r="L18" s="3"/>
      <c r="M18" s="3" t="s">
        <v>55</v>
      </c>
      <c r="N18" s="3"/>
      <c r="O18" s="3"/>
      <c r="P18" s="3"/>
      <c r="Q18" s="3"/>
      <c r="R18" s="3"/>
      <c r="S18" s="17" t="s">
        <v>20</v>
      </c>
    </row>
    <row r="19" spans="1:19" ht="19.5" customHeight="1" x14ac:dyDescent="0.2">
      <c r="A19" s="163"/>
      <c r="B19" s="163"/>
      <c r="C19" s="17">
        <v>13</v>
      </c>
      <c r="D19" s="17" t="s">
        <v>50</v>
      </c>
      <c r="E19" s="17" t="s">
        <v>54</v>
      </c>
      <c r="F19" s="17" t="s">
        <v>66</v>
      </c>
      <c r="G19" s="17">
        <v>6</v>
      </c>
      <c r="H19" s="17">
        <v>4</v>
      </c>
      <c r="I19" s="17">
        <v>2</v>
      </c>
      <c r="J19" s="17">
        <v>0.2</v>
      </c>
      <c r="K19" s="3"/>
      <c r="L19" s="3"/>
      <c r="M19" s="3"/>
      <c r="N19" s="3" t="s">
        <v>55</v>
      </c>
      <c r="O19" s="3"/>
      <c r="P19" s="3"/>
      <c r="Q19" s="3"/>
      <c r="R19" s="3"/>
      <c r="S19" s="17" t="s">
        <v>20</v>
      </c>
    </row>
    <row r="20" spans="1:19" ht="19.5" customHeight="1" x14ac:dyDescent="0.2">
      <c r="A20" s="163"/>
      <c r="B20" s="163"/>
      <c r="C20" s="17">
        <v>14</v>
      </c>
      <c r="D20" s="17" t="s">
        <v>56</v>
      </c>
      <c r="E20" s="17" t="s">
        <v>61</v>
      </c>
      <c r="F20" s="17" t="s">
        <v>66</v>
      </c>
      <c r="G20" s="17">
        <v>4</v>
      </c>
      <c r="H20" s="17">
        <v>4</v>
      </c>
      <c r="I20" s="17">
        <v>0</v>
      </c>
      <c r="J20" s="17">
        <v>0.2</v>
      </c>
      <c r="K20" s="3" t="s">
        <v>148</v>
      </c>
      <c r="L20" s="3"/>
      <c r="M20" s="3"/>
      <c r="N20" s="3"/>
      <c r="O20" s="3"/>
      <c r="P20" s="3"/>
      <c r="Q20" s="3"/>
      <c r="R20" s="3"/>
      <c r="S20" s="17" t="s">
        <v>20</v>
      </c>
    </row>
    <row r="21" spans="1:19" ht="19.5" customHeight="1" x14ac:dyDescent="0.2">
      <c r="A21" s="163"/>
      <c r="B21" s="163"/>
      <c r="C21" s="17">
        <v>15</v>
      </c>
      <c r="D21" s="17" t="s">
        <v>57</v>
      </c>
      <c r="E21" s="17" t="s">
        <v>62</v>
      </c>
      <c r="F21" s="17" t="s">
        <v>66</v>
      </c>
      <c r="G21" s="17">
        <v>4</v>
      </c>
      <c r="H21" s="17">
        <v>4</v>
      </c>
      <c r="I21" s="17">
        <v>0</v>
      </c>
      <c r="J21" s="17">
        <v>0.2</v>
      </c>
      <c r="K21" s="3"/>
      <c r="L21" s="3" t="s">
        <v>67</v>
      </c>
      <c r="M21" s="3"/>
      <c r="N21" s="3"/>
      <c r="O21" s="3"/>
      <c r="P21" s="3"/>
      <c r="Q21" s="3"/>
      <c r="R21" s="3"/>
      <c r="S21" s="17" t="s">
        <v>20</v>
      </c>
    </row>
    <row r="22" spans="1:19" ht="19.5" customHeight="1" x14ac:dyDescent="0.2">
      <c r="A22" s="163"/>
      <c r="B22" s="163"/>
      <c r="C22" s="17">
        <v>16</v>
      </c>
      <c r="D22" s="17" t="s">
        <v>58</v>
      </c>
      <c r="E22" s="17" t="s">
        <v>63</v>
      </c>
      <c r="F22" s="17" t="s">
        <v>66</v>
      </c>
      <c r="G22" s="17">
        <v>4</v>
      </c>
      <c r="H22" s="17">
        <v>4</v>
      </c>
      <c r="I22" s="17">
        <v>0</v>
      </c>
      <c r="J22" s="17">
        <v>0.2</v>
      </c>
      <c r="K22" s="3"/>
      <c r="L22" s="3"/>
      <c r="M22" s="3" t="s">
        <v>67</v>
      </c>
      <c r="N22" s="3"/>
      <c r="O22" s="3"/>
      <c r="P22" s="3"/>
      <c r="Q22" s="3"/>
      <c r="R22" s="3"/>
      <c r="S22" s="17" t="s">
        <v>20</v>
      </c>
    </row>
    <row r="23" spans="1:19" ht="19.5" customHeight="1" x14ac:dyDescent="0.2">
      <c r="A23" s="163"/>
      <c r="B23" s="163"/>
      <c r="C23" s="17">
        <v>17</v>
      </c>
      <c r="D23" s="17" t="s">
        <v>59</v>
      </c>
      <c r="E23" s="17" t="s">
        <v>64</v>
      </c>
      <c r="F23" s="17" t="s">
        <v>66</v>
      </c>
      <c r="G23" s="17">
        <v>4</v>
      </c>
      <c r="H23" s="17">
        <v>4</v>
      </c>
      <c r="I23" s="17">
        <v>0</v>
      </c>
      <c r="J23" s="17">
        <v>0.2</v>
      </c>
      <c r="K23" s="3"/>
      <c r="L23" s="3"/>
      <c r="M23" s="3"/>
      <c r="N23" s="3" t="s">
        <v>67</v>
      </c>
      <c r="O23" s="3"/>
      <c r="P23" s="3"/>
      <c r="Q23" s="3"/>
      <c r="R23" s="3"/>
      <c r="S23" s="17" t="s">
        <v>20</v>
      </c>
    </row>
    <row r="24" spans="1:19" ht="19.5" customHeight="1" x14ac:dyDescent="0.2">
      <c r="A24" s="163"/>
      <c r="B24" s="163"/>
      <c r="C24" s="17">
        <v>18</v>
      </c>
      <c r="D24" s="17" t="s">
        <v>60</v>
      </c>
      <c r="E24" s="17" t="s">
        <v>65</v>
      </c>
      <c r="F24" s="17" t="s">
        <v>66</v>
      </c>
      <c r="G24" s="17">
        <v>4</v>
      </c>
      <c r="H24" s="17">
        <v>4</v>
      </c>
      <c r="I24" s="17">
        <v>0</v>
      </c>
      <c r="J24" s="17">
        <v>0.2</v>
      </c>
      <c r="K24" s="3"/>
      <c r="L24" s="3"/>
      <c r="M24" s="3"/>
      <c r="N24" s="3"/>
      <c r="O24" s="3" t="s">
        <v>67</v>
      </c>
      <c r="P24" s="3"/>
      <c r="Q24" s="3"/>
      <c r="R24" s="3"/>
      <c r="S24" s="17" t="s">
        <v>20</v>
      </c>
    </row>
    <row r="25" spans="1:19" ht="19.5" customHeight="1" x14ac:dyDescent="0.2">
      <c r="A25" s="163"/>
      <c r="B25" s="163"/>
      <c r="C25" s="17">
        <v>19</v>
      </c>
      <c r="D25" s="17" t="s">
        <v>80</v>
      </c>
      <c r="E25" s="17" t="s">
        <v>81</v>
      </c>
      <c r="F25" s="17" t="s">
        <v>66</v>
      </c>
      <c r="G25" s="17">
        <v>60</v>
      </c>
      <c r="H25" s="17">
        <v>30</v>
      </c>
      <c r="I25" s="17">
        <v>30</v>
      </c>
      <c r="J25" s="17">
        <v>4</v>
      </c>
      <c r="K25" s="3" t="s">
        <v>149</v>
      </c>
      <c r="L25" s="3"/>
      <c r="M25" s="3"/>
      <c r="N25" s="3"/>
      <c r="O25" s="3"/>
      <c r="P25" s="3"/>
      <c r="Q25" s="3"/>
      <c r="R25" s="3"/>
      <c r="S25" s="17" t="s">
        <v>95</v>
      </c>
    </row>
    <row r="26" spans="1:19" ht="19.5" customHeight="1" x14ac:dyDescent="0.2">
      <c r="A26" s="163"/>
      <c r="B26" s="163"/>
      <c r="C26" s="17">
        <v>20</v>
      </c>
      <c r="D26" s="17" t="s">
        <v>68</v>
      </c>
      <c r="E26" s="17" t="s">
        <v>70</v>
      </c>
      <c r="F26" s="17" t="s">
        <v>66</v>
      </c>
      <c r="G26" s="17">
        <v>30</v>
      </c>
      <c r="H26" s="17">
        <v>15</v>
      </c>
      <c r="I26" s="17">
        <v>15</v>
      </c>
      <c r="J26" s="17">
        <v>2</v>
      </c>
      <c r="K26" s="3" t="s">
        <v>150</v>
      </c>
      <c r="L26" s="3"/>
      <c r="M26" s="3"/>
      <c r="N26" s="3"/>
      <c r="O26" s="3"/>
      <c r="P26" s="3"/>
      <c r="Q26" s="3"/>
      <c r="R26" s="3"/>
      <c r="S26" s="17" t="s">
        <v>79</v>
      </c>
    </row>
    <row r="27" spans="1:19" ht="19.5" customHeight="1" x14ac:dyDescent="0.2">
      <c r="A27" s="163"/>
      <c r="B27" s="163"/>
      <c r="C27" s="17">
        <v>21</v>
      </c>
      <c r="D27" s="17" t="s">
        <v>69</v>
      </c>
      <c r="E27" s="17" t="s">
        <v>71</v>
      </c>
      <c r="F27" s="17" t="s">
        <v>66</v>
      </c>
      <c r="G27" s="17">
        <v>36</v>
      </c>
      <c r="H27" s="17">
        <v>18</v>
      </c>
      <c r="I27" s="17">
        <v>18</v>
      </c>
      <c r="J27" s="17">
        <v>2</v>
      </c>
      <c r="K27" s="3"/>
      <c r="L27" s="3" t="s">
        <v>138</v>
      </c>
      <c r="M27" s="3"/>
      <c r="N27" s="3"/>
      <c r="O27" s="3"/>
      <c r="P27" s="3"/>
      <c r="Q27" s="3"/>
      <c r="R27" s="3"/>
      <c r="S27" s="17" t="s">
        <v>79</v>
      </c>
    </row>
    <row r="28" spans="1:19" ht="19.5" customHeight="1" x14ac:dyDescent="0.2">
      <c r="A28" s="163"/>
      <c r="B28" s="163"/>
      <c r="C28" s="17">
        <v>22</v>
      </c>
      <c r="D28" s="17" t="s">
        <v>72</v>
      </c>
      <c r="E28" s="17" t="s">
        <v>74</v>
      </c>
      <c r="F28" s="17" t="s">
        <v>66</v>
      </c>
      <c r="G28" s="17">
        <v>30</v>
      </c>
      <c r="H28" s="17">
        <v>30</v>
      </c>
      <c r="I28" s="17">
        <v>0</v>
      </c>
      <c r="J28" s="17">
        <v>2</v>
      </c>
      <c r="K28" s="3" t="s">
        <v>151</v>
      </c>
      <c r="L28" s="3"/>
      <c r="M28" s="3"/>
      <c r="N28" s="3"/>
      <c r="O28" s="3"/>
      <c r="P28" s="3"/>
      <c r="Q28" s="4" t="s">
        <v>21</v>
      </c>
      <c r="R28" s="3"/>
      <c r="S28" s="17" t="s">
        <v>94</v>
      </c>
    </row>
    <row r="29" spans="1:19" ht="19.5" customHeight="1" x14ac:dyDescent="0.2">
      <c r="A29" s="163"/>
      <c r="B29" s="163"/>
      <c r="C29" s="17">
        <v>23</v>
      </c>
      <c r="D29" s="17" t="s">
        <v>73</v>
      </c>
      <c r="E29" s="17" t="s">
        <v>75</v>
      </c>
      <c r="F29" s="17" t="s">
        <v>66</v>
      </c>
      <c r="G29" s="17">
        <v>36</v>
      </c>
      <c r="H29" s="17">
        <v>30</v>
      </c>
      <c r="I29" s="17">
        <v>0</v>
      </c>
      <c r="J29" s="17">
        <v>2</v>
      </c>
      <c r="K29" s="3"/>
      <c r="L29" s="3" t="s">
        <v>134</v>
      </c>
      <c r="M29" s="3"/>
      <c r="N29" s="3"/>
      <c r="O29" s="3"/>
      <c r="P29" s="3"/>
      <c r="Q29" s="4" t="s">
        <v>21</v>
      </c>
      <c r="R29" s="3"/>
      <c r="S29" s="17" t="s">
        <v>94</v>
      </c>
    </row>
    <row r="30" spans="1:19" ht="19.5" customHeight="1" x14ac:dyDescent="0.2">
      <c r="A30" s="163"/>
      <c r="B30" s="163"/>
      <c r="C30" s="17">
        <v>24</v>
      </c>
      <c r="D30" s="17" t="s">
        <v>76</v>
      </c>
      <c r="E30" s="17" t="s">
        <v>77</v>
      </c>
      <c r="F30" s="17" t="s">
        <v>66</v>
      </c>
      <c r="G30" s="17">
        <v>30</v>
      </c>
      <c r="H30" s="17">
        <v>20</v>
      </c>
      <c r="I30" s="17">
        <v>10</v>
      </c>
      <c r="J30" s="17">
        <v>2</v>
      </c>
      <c r="K30" s="3" t="s">
        <v>78</v>
      </c>
      <c r="L30" s="3"/>
      <c r="M30" s="3"/>
      <c r="N30" s="3"/>
      <c r="O30" s="3"/>
      <c r="P30" s="3"/>
      <c r="Q30" s="3"/>
      <c r="R30" s="3"/>
      <c r="S30" s="17" t="s">
        <v>89</v>
      </c>
    </row>
    <row r="31" spans="1:19" ht="19.5" customHeight="1" x14ac:dyDescent="0.2">
      <c r="A31" s="163"/>
      <c r="B31" s="163"/>
      <c r="C31" s="17">
        <v>25</v>
      </c>
      <c r="D31" s="17" t="s">
        <v>128</v>
      </c>
      <c r="E31" s="17" t="s">
        <v>129</v>
      </c>
      <c r="F31" s="17" t="s">
        <v>33</v>
      </c>
      <c r="G31" s="15">
        <v>15</v>
      </c>
      <c r="H31" s="15">
        <v>10</v>
      </c>
      <c r="I31" s="15">
        <v>5</v>
      </c>
      <c r="J31" s="17">
        <v>1</v>
      </c>
      <c r="K31" s="3" t="s">
        <v>152</v>
      </c>
      <c r="L31" s="3"/>
      <c r="M31" s="3"/>
      <c r="N31" s="3"/>
      <c r="O31" s="3"/>
      <c r="P31" s="3"/>
      <c r="Q31" s="3"/>
      <c r="R31" s="3"/>
      <c r="S31" s="17" t="s">
        <v>20</v>
      </c>
    </row>
    <row r="32" spans="1:19" ht="19.5" customHeight="1" x14ac:dyDescent="0.2">
      <c r="A32" s="163"/>
      <c r="B32" s="163"/>
      <c r="C32" s="17">
        <v>26</v>
      </c>
      <c r="D32" s="17" t="s">
        <v>104</v>
      </c>
      <c r="E32" s="17" t="s">
        <v>108</v>
      </c>
      <c r="F32" s="17" t="s">
        <v>66</v>
      </c>
      <c r="G32" s="15">
        <v>30</v>
      </c>
      <c r="H32" s="15">
        <v>30</v>
      </c>
      <c r="I32" s="15">
        <v>0</v>
      </c>
      <c r="J32" s="17">
        <v>2</v>
      </c>
      <c r="K32" s="3" t="s">
        <v>153</v>
      </c>
      <c r="L32" s="3"/>
      <c r="M32" s="3"/>
      <c r="N32" s="3"/>
      <c r="O32" s="3"/>
      <c r="P32" s="3"/>
      <c r="Q32" s="4" t="s">
        <v>21</v>
      </c>
      <c r="R32" s="3"/>
      <c r="S32" s="17" t="s">
        <v>126</v>
      </c>
    </row>
    <row r="33" spans="1:19" ht="19.5" customHeight="1" x14ac:dyDescent="0.2">
      <c r="A33" s="163"/>
      <c r="B33" s="163"/>
      <c r="C33" s="17">
        <v>27</v>
      </c>
      <c r="D33" s="17" t="s">
        <v>105</v>
      </c>
      <c r="E33" s="17" t="s">
        <v>109</v>
      </c>
      <c r="F33" s="17" t="s">
        <v>66</v>
      </c>
      <c r="G33" s="17">
        <v>36</v>
      </c>
      <c r="H33" s="17">
        <v>36</v>
      </c>
      <c r="I33" s="17">
        <v>0</v>
      </c>
      <c r="J33" s="17">
        <v>2</v>
      </c>
      <c r="K33" s="3"/>
      <c r="L33" s="3" t="s">
        <v>134</v>
      </c>
      <c r="M33" s="3"/>
      <c r="N33" s="3"/>
      <c r="O33" s="3"/>
      <c r="P33" s="3"/>
      <c r="Q33" s="4" t="s">
        <v>21</v>
      </c>
      <c r="R33" s="3"/>
      <c r="S33" s="17" t="s">
        <v>126</v>
      </c>
    </row>
    <row r="34" spans="1:19" ht="19.5" customHeight="1" x14ac:dyDescent="0.2">
      <c r="A34" s="163"/>
      <c r="B34" s="163"/>
      <c r="C34" s="17">
        <v>28</v>
      </c>
      <c r="D34" s="17" t="s">
        <v>106</v>
      </c>
      <c r="E34" s="17" t="s">
        <v>110</v>
      </c>
      <c r="F34" s="17" t="s">
        <v>66</v>
      </c>
      <c r="G34" s="17">
        <v>36</v>
      </c>
      <c r="H34" s="17">
        <v>28</v>
      </c>
      <c r="I34" s="17">
        <v>8</v>
      </c>
      <c r="J34" s="17">
        <v>2</v>
      </c>
      <c r="K34" s="3"/>
      <c r="L34" s="3"/>
      <c r="M34" s="3" t="s">
        <v>137</v>
      </c>
      <c r="N34" s="3"/>
      <c r="P34" s="3"/>
      <c r="Q34" s="4" t="s">
        <v>21</v>
      </c>
      <c r="R34" s="3"/>
      <c r="S34" s="17" t="s">
        <v>126</v>
      </c>
    </row>
    <row r="35" spans="1:19" ht="19.5" customHeight="1" x14ac:dyDescent="0.2">
      <c r="A35" s="163"/>
      <c r="B35" s="163"/>
      <c r="C35" s="17">
        <v>29</v>
      </c>
      <c r="D35" s="17" t="s">
        <v>107</v>
      </c>
      <c r="E35" s="17" t="s">
        <v>111</v>
      </c>
      <c r="F35" s="17" t="s">
        <v>66</v>
      </c>
      <c r="G35" s="17">
        <v>36</v>
      </c>
      <c r="H35" s="17">
        <v>28</v>
      </c>
      <c r="I35" s="17">
        <v>8</v>
      </c>
      <c r="J35" s="17">
        <v>2</v>
      </c>
      <c r="K35" s="3"/>
      <c r="L35" s="3"/>
      <c r="M35" s="3"/>
      <c r="N35" s="3" t="s">
        <v>134</v>
      </c>
      <c r="O35" s="3"/>
      <c r="P35" s="3"/>
      <c r="Q35" s="4" t="s">
        <v>21</v>
      </c>
      <c r="R35" s="3"/>
      <c r="S35" s="17" t="s">
        <v>126</v>
      </c>
    </row>
    <row r="36" spans="1:19" ht="19.5" customHeight="1" x14ac:dyDescent="0.2">
      <c r="A36" s="163"/>
      <c r="B36" s="163"/>
      <c r="C36" s="17">
        <v>30</v>
      </c>
      <c r="D36" s="17" t="s">
        <v>112</v>
      </c>
      <c r="E36" s="17" t="s">
        <v>119</v>
      </c>
      <c r="F36" s="17" t="s">
        <v>33</v>
      </c>
      <c r="G36" s="15">
        <v>15</v>
      </c>
      <c r="H36" s="15">
        <v>8</v>
      </c>
      <c r="I36" s="15">
        <v>7</v>
      </c>
      <c r="J36" s="17">
        <v>1</v>
      </c>
      <c r="K36" s="3" t="s">
        <v>154</v>
      </c>
      <c r="L36" s="3"/>
      <c r="M36" s="3"/>
      <c r="N36" s="3"/>
      <c r="O36" s="3"/>
      <c r="P36" s="3"/>
      <c r="Q36" s="3"/>
      <c r="R36" s="3"/>
      <c r="S36" s="17" t="s">
        <v>126</v>
      </c>
    </row>
    <row r="37" spans="1:19" ht="19.5" customHeight="1" x14ac:dyDescent="0.2">
      <c r="A37" s="163"/>
      <c r="B37" s="163"/>
      <c r="C37" s="17">
        <v>31</v>
      </c>
      <c r="D37" s="17" t="s">
        <v>113</v>
      </c>
      <c r="E37" s="17" t="s">
        <v>120</v>
      </c>
      <c r="F37" s="17" t="s">
        <v>33</v>
      </c>
      <c r="G37" s="17">
        <v>18</v>
      </c>
      <c r="H37" s="17">
        <v>9</v>
      </c>
      <c r="I37" s="17">
        <v>9</v>
      </c>
      <c r="J37" s="17">
        <v>1</v>
      </c>
      <c r="K37" s="3"/>
      <c r="L37" s="3" t="s">
        <v>139</v>
      </c>
      <c r="M37" s="3"/>
      <c r="N37" s="3"/>
      <c r="O37" s="3"/>
      <c r="P37" s="3"/>
      <c r="Q37" s="3"/>
      <c r="R37" s="3"/>
      <c r="S37" s="17" t="s">
        <v>126</v>
      </c>
    </row>
    <row r="38" spans="1:19" ht="19.5" customHeight="1" x14ac:dyDescent="0.2">
      <c r="A38" s="163"/>
      <c r="B38" s="163"/>
      <c r="C38" s="17">
        <v>32</v>
      </c>
      <c r="D38" s="17" t="s">
        <v>114</v>
      </c>
      <c r="E38" s="17" t="s">
        <v>121</v>
      </c>
      <c r="F38" s="17" t="s">
        <v>33</v>
      </c>
      <c r="G38" s="17">
        <v>15</v>
      </c>
      <c r="H38" s="17">
        <v>8</v>
      </c>
      <c r="I38" s="17">
        <v>7</v>
      </c>
      <c r="J38" s="17">
        <v>1</v>
      </c>
      <c r="K38" s="3" t="s">
        <v>155</v>
      </c>
      <c r="L38" s="3"/>
      <c r="M38" s="3"/>
      <c r="N38" s="3"/>
      <c r="P38" s="3"/>
      <c r="Q38" s="3"/>
      <c r="R38" s="3"/>
      <c r="S38" s="17" t="s">
        <v>126</v>
      </c>
    </row>
    <row r="39" spans="1:19" ht="19.5" customHeight="1" x14ac:dyDescent="0.2">
      <c r="A39" s="163"/>
      <c r="B39" s="163"/>
      <c r="C39" s="17">
        <v>33</v>
      </c>
      <c r="D39" s="17" t="s">
        <v>115</v>
      </c>
      <c r="E39" s="17" t="s">
        <v>122</v>
      </c>
      <c r="F39" s="17" t="s">
        <v>33</v>
      </c>
      <c r="G39" s="17">
        <v>18</v>
      </c>
      <c r="H39" s="17">
        <v>9</v>
      </c>
      <c r="I39" s="17">
        <v>9</v>
      </c>
      <c r="J39" s="17">
        <v>1</v>
      </c>
      <c r="K39" s="3"/>
      <c r="L39" s="3" t="s">
        <v>140</v>
      </c>
      <c r="M39" s="3"/>
      <c r="N39" s="3"/>
      <c r="O39" s="3"/>
      <c r="P39" s="3"/>
      <c r="Q39" s="3"/>
      <c r="R39" s="3"/>
      <c r="S39" s="17" t="s">
        <v>126</v>
      </c>
    </row>
    <row r="40" spans="1:19" ht="19.5" customHeight="1" x14ac:dyDescent="0.2">
      <c r="A40" s="163"/>
      <c r="B40" s="163"/>
      <c r="C40" s="17">
        <v>34</v>
      </c>
      <c r="D40" s="17" t="s">
        <v>116</v>
      </c>
      <c r="E40" s="17" t="s">
        <v>123</v>
      </c>
      <c r="F40" s="17" t="s">
        <v>33</v>
      </c>
      <c r="G40" s="17">
        <v>36</v>
      </c>
      <c r="H40" s="17">
        <v>24</v>
      </c>
      <c r="I40" s="17">
        <v>12</v>
      </c>
      <c r="J40" s="17">
        <v>2</v>
      </c>
      <c r="K40" s="3"/>
      <c r="L40" s="3"/>
      <c r="M40" s="3" t="s">
        <v>135</v>
      </c>
      <c r="N40" s="3"/>
      <c r="O40" s="3"/>
      <c r="P40" s="3"/>
      <c r="Q40" s="4" t="s">
        <v>21</v>
      </c>
      <c r="R40" s="3"/>
      <c r="S40" s="17" t="s">
        <v>126</v>
      </c>
    </row>
    <row r="41" spans="1:19" ht="19.5" customHeight="1" x14ac:dyDescent="0.2">
      <c r="A41" s="163"/>
      <c r="B41" s="163"/>
      <c r="C41" s="17">
        <v>35</v>
      </c>
      <c r="D41" s="17" t="s">
        <v>117</v>
      </c>
      <c r="E41" s="17" t="s">
        <v>124</v>
      </c>
      <c r="F41" s="17" t="s">
        <v>33</v>
      </c>
      <c r="G41" s="17">
        <v>36</v>
      </c>
      <c r="H41" s="17">
        <v>24</v>
      </c>
      <c r="I41" s="17">
        <v>12</v>
      </c>
      <c r="J41" s="17">
        <v>2</v>
      </c>
      <c r="K41" s="3"/>
      <c r="L41" s="3"/>
      <c r="M41" s="3"/>
      <c r="N41" s="3" t="s">
        <v>141</v>
      </c>
      <c r="P41" s="3"/>
      <c r="Q41" s="4" t="s">
        <v>21</v>
      </c>
      <c r="R41" s="3"/>
      <c r="S41" s="17" t="s">
        <v>126</v>
      </c>
    </row>
    <row r="42" spans="1:19" ht="19.5" customHeight="1" x14ac:dyDescent="0.2">
      <c r="A42" s="163"/>
      <c r="B42" s="163"/>
      <c r="C42" s="17">
        <v>36</v>
      </c>
      <c r="D42" s="17" t="s">
        <v>118</v>
      </c>
      <c r="E42" s="17" t="s">
        <v>125</v>
      </c>
      <c r="F42" s="17" t="s">
        <v>33</v>
      </c>
      <c r="G42" s="17">
        <v>36</v>
      </c>
      <c r="H42" s="17">
        <v>24</v>
      </c>
      <c r="I42" s="17">
        <v>12</v>
      </c>
      <c r="J42" s="17">
        <v>2</v>
      </c>
      <c r="K42" s="3"/>
      <c r="L42" s="3"/>
      <c r="M42" s="3"/>
      <c r="N42" s="3" t="s">
        <v>156</v>
      </c>
      <c r="O42" s="3"/>
      <c r="P42" s="3"/>
      <c r="Q42" s="4" t="s">
        <v>21</v>
      </c>
      <c r="R42" s="3"/>
      <c r="S42" s="17" t="s">
        <v>126</v>
      </c>
    </row>
    <row r="43" spans="1:19" ht="19.5" customHeight="1" x14ac:dyDescent="0.2">
      <c r="A43" s="163"/>
      <c r="B43" s="163"/>
      <c r="C43" s="17">
        <v>37</v>
      </c>
      <c r="D43" s="17" t="s">
        <v>143</v>
      </c>
      <c r="E43" s="17" t="s">
        <v>85</v>
      </c>
      <c r="F43" s="17" t="s">
        <v>66</v>
      </c>
      <c r="G43" s="15">
        <v>18</v>
      </c>
      <c r="H43" s="15">
        <v>12</v>
      </c>
      <c r="I43" s="15">
        <v>6</v>
      </c>
      <c r="J43" s="17">
        <v>1</v>
      </c>
      <c r="K43" s="3"/>
      <c r="L43" s="3"/>
      <c r="M43" s="3"/>
      <c r="N43" s="3"/>
      <c r="O43" s="3" t="s">
        <v>140</v>
      </c>
      <c r="P43" s="3"/>
      <c r="Q43" s="3"/>
      <c r="R43" s="3"/>
      <c r="S43" s="17" t="s">
        <v>20</v>
      </c>
    </row>
    <row r="44" spans="1:19" ht="19.5" customHeight="1" x14ac:dyDescent="0.2">
      <c r="A44" s="163"/>
      <c r="B44" s="163"/>
      <c r="C44" s="17">
        <v>38</v>
      </c>
      <c r="D44" s="17" t="s">
        <v>83</v>
      </c>
      <c r="E44" s="17" t="s">
        <v>86</v>
      </c>
      <c r="F44" s="17" t="s">
        <v>33</v>
      </c>
      <c r="G44" s="17">
        <v>60</v>
      </c>
      <c r="H44" s="17">
        <v>30</v>
      </c>
      <c r="I44" s="17">
        <v>30</v>
      </c>
      <c r="J44" s="17">
        <v>4</v>
      </c>
      <c r="K44" s="3"/>
      <c r="L44" s="3"/>
      <c r="M44" s="3"/>
      <c r="N44" s="3" t="s">
        <v>90</v>
      </c>
      <c r="O44" s="3"/>
      <c r="P44" s="3"/>
      <c r="Q44" s="3"/>
      <c r="R44" s="3"/>
      <c r="S44" s="17" t="s">
        <v>20</v>
      </c>
    </row>
    <row r="45" spans="1:19" ht="19.5" customHeight="1" x14ac:dyDescent="0.2">
      <c r="A45" s="163"/>
      <c r="B45" s="163"/>
      <c r="C45" s="17">
        <v>39</v>
      </c>
      <c r="D45" s="17" t="s">
        <v>98</v>
      </c>
      <c r="E45" s="17" t="s">
        <v>87</v>
      </c>
      <c r="F45" s="17" t="s">
        <v>96</v>
      </c>
      <c r="G45" s="17">
        <v>420</v>
      </c>
      <c r="H45" s="17">
        <v>0</v>
      </c>
      <c r="I45" s="17">
        <v>420</v>
      </c>
      <c r="J45" s="17">
        <v>14</v>
      </c>
      <c r="K45" s="3"/>
      <c r="L45" s="3"/>
      <c r="M45" s="3"/>
      <c r="N45" s="3"/>
      <c r="P45" s="3" t="s">
        <v>91</v>
      </c>
      <c r="Q45" s="3"/>
      <c r="R45" s="3"/>
      <c r="S45" s="17" t="s">
        <v>20</v>
      </c>
    </row>
    <row r="46" spans="1:19" ht="19.5" customHeight="1" x14ac:dyDescent="0.2">
      <c r="A46" s="163"/>
      <c r="B46" s="163"/>
      <c r="C46" s="17">
        <v>40</v>
      </c>
      <c r="D46" s="17" t="s">
        <v>99</v>
      </c>
      <c r="E46" s="17" t="s">
        <v>88</v>
      </c>
      <c r="F46" s="17" t="s">
        <v>33</v>
      </c>
      <c r="G46" s="17">
        <v>120</v>
      </c>
      <c r="H46" s="17">
        <v>60</v>
      </c>
      <c r="I46" s="17">
        <v>60</v>
      </c>
      <c r="J46" s="17">
        <v>4</v>
      </c>
      <c r="K46" s="3"/>
      <c r="L46" s="3"/>
      <c r="M46" s="3"/>
      <c r="N46" s="3"/>
      <c r="O46" s="3" t="s">
        <v>92</v>
      </c>
      <c r="P46" s="3"/>
      <c r="Q46" s="3"/>
      <c r="R46" s="3"/>
      <c r="S46" s="17" t="s">
        <v>20</v>
      </c>
    </row>
    <row r="47" spans="1:19" x14ac:dyDescent="0.2">
      <c r="A47" s="163"/>
      <c r="B47" s="164"/>
      <c r="C47" s="165" t="s">
        <v>24</v>
      </c>
      <c r="D47" s="165"/>
      <c r="E47" s="165"/>
      <c r="F47" s="165"/>
      <c r="G47" s="5">
        <f>SUM(G7:G46)-SUM(G16:G19)-G45-G46-G25</f>
        <v>935</v>
      </c>
      <c r="H47" s="5">
        <f t="shared" ref="H47:J47" si="0">SUM(H7:H46)-SUM(H16:H19)-H45-H46-H25</f>
        <v>626</v>
      </c>
      <c r="I47" s="5">
        <f t="shared" si="0"/>
        <v>303</v>
      </c>
      <c r="J47" s="5">
        <f t="shared" si="0"/>
        <v>56</v>
      </c>
      <c r="K47" s="14"/>
      <c r="L47" s="10"/>
      <c r="M47" s="10"/>
      <c r="N47" s="10"/>
      <c r="O47" s="10"/>
      <c r="P47" s="10"/>
      <c r="Q47" s="16"/>
      <c r="R47" s="16"/>
      <c r="S47" s="17"/>
    </row>
    <row r="48" spans="1:19" x14ac:dyDescent="0.2">
      <c r="A48" s="163"/>
      <c r="B48" s="162" t="s">
        <v>97</v>
      </c>
      <c r="C48" s="166" t="s">
        <v>100</v>
      </c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67"/>
      <c r="S48" s="168"/>
    </row>
    <row r="49" spans="1:19" x14ac:dyDescent="0.2">
      <c r="A49" s="163"/>
      <c r="B49" s="163"/>
      <c r="C49" s="169" t="s">
        <v>24</v>
      </c>
      <c r="D49" s="170"/>
      <c r="E49" s="170"/>
      <c r="F49" s="171"/>
      <c r="G49" s="7">
        <v>32</v>
      </c>
      <c r="H49" s="7">
        <v>32</v>
      </c>
      <c r="I49" s="7">
        <v>0</v>
      </c>
      <c r="J49" s="8">
        <v>2</v>
      </c>
      <c r="K49" s="3"/>
      <c r="L49" s="3"/>
      <c r="M49" s="3"/>
      <c r="N49" s="3"/>
      <c r="O49" s="3"/>
      <c r="P49" s="3"/>
      <c r="Q49" s="17"/>
      <c r="R49" s="17"/>
      <c r="S49" s="9"/>
    </row>
    <row r="50" spans="1:19" x14ac:dyDescent="0.2">
      <c r="A50" s="164"/>
      <c r="B50" s="169" t="s">
        <v>25</v>
      </c>
      <c r="C50" s="170"/>
      <c r="D50" s="170"/>
      <c r="E50" s="170"/>
      <c r="F50" s="171"/>
      <c r="G50" s="6">
        <f>G49+G47</f>
        <v>967</v>
      </c>
      <c r="H50" s="6">
        <f>H49+H47</f>
        <v>658</v>
      </c>
      <c r="I50" s="6">
        <f>I49+I47</f>
        <v>303</v>
      </c>
      <c r="J50" s="6">
        <f>J49+J47</f>
        <v>58</v>
      </c>
      <c r="K50" s="10"/>
      <c r="L50" s="10"/>
      <c r="M50" s="10"/>
      <c r="N50" s="10"/>
      <c r="O50" s="10"/>
      <c r="P50" s="10"/>
      <c r="Q50" s="16"/>
      <c r="R50" s="16"/>
      <c r="S50" s="9"/>
    </row>
    <row r="51" spans="1:19" x14ac:dyDescent="0.2">
      <c r="A51" s="11"/>
      <c r="B51" s="11"/>
      <c r="C51" s="11"/>
      <c r="D51" s="159" t="s">
        <v>26</v>
      </c>
      <c r="E51" s="159"/>
      <c r="F51" s="159"/>
      <c r="G51" s="159"/>
      <c r="H51" s="159"/>
      <c r="I51" s="159"/>
      <c r="J51" s="159"/>
      <c r="K51" s="159"/>
      <c r="L51" s="159"/>
      <c r="M51" s="20"/>
      <c r="N51" s="20"/>
      <c r="O51" s="20"/>
      <c r="P51" s="159" t="s">
        <v>27</v>
      </c>
      <c r="Q51" s="159"/>
      <c r="R51" s="159"/>
      <c r="S51" s="12"/>
    </row>
    <row r="52" spans="1:19" ht="42.75" customHeight="1" x14ac:dyDescent="0.2">
      <c r="A52" s="145" t="s">
        <v>102</v>
      </c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</row>
  </sheetData>
  <mergeCells count="31">
    <mergeCell ref="A1:S1"/>
    <mergeCell ref="A2:E2"/>
    <mergeCell ref="N2:S2"/>
    <mergeCell ref="A3:A6"/>
    <mergeCell ref="B3:B6"/>
    <mergeCell ref="C3:C6"/>
    <mergeCell ref="D3:D6"/>
    <mergeCell ref="E3:E6"/>
    <mergeCell ref="F3:F6"/>
    <mergeCell ref="G3:I3"/>
    <mergeCell ref="G4:G6"/>
    <mergeCell ref="H4:H6"/>
    <mergeCell ref="I4:I6"/>
    <mergeCell ref="K4:L4"/>
    <mergeCell ref="M4:N4"/>
    <mergeCell ref="D51:L51"/>
    <mergeCell ref="P51:R51"/>
    <mergeCell ref="A52:S52"/>
    <mergeCell ref="O4:P4"/>
    <mergeCell ref="A7:A50"/>
    <mergeCell ref="B7:B47"/>
    <mergeCell ref="C47:F47"/>
    <mergeCell ref="B48:B49"/>
    <mergeCell ref="C48:S48"/>
    <mergeCell ref="C49:F49"/>
    <mergeCell ref="B50:F50"/>
    <mergeCell ref="J3:J6"/>
    <mergeCell ref="K3:P3"/>
    <mergeCell ref="Q3:Q6"/>
    <mergeCell ref="R3:R6"/>
    <mergeCell ref="S3:S6"/>
  </mergeCells>
  <phoneticPr fontId="2" type="noConversion"/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附件1 综合素质课教学进程表 (2)</vt:lpstr>
      <vt:lpstr>理论与实践教学分配比例表</vt:lpstr>
      <vt:lpstr>小学语文教育专业课安排表</vt:lpstr>
      <vt:lpstr>实践教学安排表 (2)</vt:lpstr>
      <vt:lpstr>师范综合素质课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��超强</cp:lastModifiedBy>
  <cp:lastPrinted>2022-09-20T03:14:50Z</cp:lastPrinted>
  <dcterms:created xsi:type="dcterms:W3CDTF">2022-07-01T06:50:53Z</dcterms:created>
  <dcterms:modified xsi:type="dcterms:W3CDTF">2022-11-11T07:26:00Z</dcterms:modified>
</cp:coreProperties>
</file>