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40" windowHeight="10275" tabRatio="795"/>
  </bookViews>
  <sheets>
    <sheet name="320艺术设计" sheetId="261" r:id="rId1"/>
  </sheets>
  <definedNames>
    <definedName name="_xlnm.Print_Titles" localSheetId="0">'320艺术设计'!$3:$5</definedName>
  </definedNames>
  <calcPr calcId="144525"/>
</workbook>
</file>

<file path=xl/sharedStrings.xml><?xml version="1.0" encoding="utf-8"?>
<sst xmlns="http://schemas.openxmlformats.org/spreadsheetml/2006/main" count="175" uniqueCount="107">
  <si>
    <t>广东茂名幼儿师范专科学校艺术设计专业课程计划表</t>
  </si>
  <si>
    <r>
      <rPr>
        <sz val="10"/>
        <rFont val="宋体"/>
        <charset val="134"/>
      </rPr>
      <t>总学时：269</t>
    </r>
    <r>
      <rPr>
        <sz val="10"/>
        <rFont val="Times New Roman"/>
        <charset val="134"/>
      </rPr>
      <t>4</t>
    </r>
    <r>
      <rPr>
        <sz val="10"/>
        <rFont val="宋体"/>
        <charset val="134"/>
      </rPr>
      <t>，其中理论课学时：</t>
    </r>
    <r>
      <rPr>
        <sz val="10"/>
        <rFont val="Times New Roman"/>
        <charset val="134"/>
      </rPr>
      <t>864</t>
    </r>
    <r>
      <rPr>
        <sz val="10"/>
        <rFont val="宋体"/>
        <charset val="134"/>
      </rPr>
      <t>，占</t>
    </r>
    <r>
      <rPr>
        <sz val="10"/>
        <rFont val="Times New Roman"/>
        <charset val="134"/>
      </rPr>
      <t>32.07%</t>
    </r>
    <r>
      <rPr>
        <sz val="10"/>
        <rFont val="宋体"/>
        <charset val="134"/>
      </rPr>
      <t>，实践课学时：</t>
    </r>
    <r>
      <rPr>
        <sz val="10"/>
        <rFont val="Times New Roman"/>
        <charset val="134"/>
      </rPr>
      <t>1830</t>
    </r>
    <r>
      <rPr>
        <sz val="10"/>
        <rFont val="宋体"/>
        <charset val="134"/>
      </rPr>
      <t>，占</t>
    </r>
    <r>
      <rPr>
        <sz val="10"/>
        <rFont val="Times New Roman"/>
        <charset val="134"/>
      </rPr>
      <t>67.93%</t>
    </r>
    <r>
      <rPr>
        <sz val="10"/>
        <rFont val="宋体"/>
        <charset val="134"/>
      </rPr>
      <t>；公共基础课学时：</t>
    </r>
    <r>
      <rPr>
        <sz val="10"/>
        <rFont val="Times New Roman"/>
        <charset val="134"/>
      </rPr>
      <t>472</t>
    </r>
    <r>
      <rPr>
        <sz val="10"/>
        <rFont val="宋体"/>
        <charset val="134"/>
      </rPr>
      <t>，占</t>
    </r>
    <r>
      <rPr>
        <sz val="10"/>
        <rFont val="Times New Roman"/>
        <charset val="134"/>
      </rPr>
      <t>17.92%</t>
    </r>
    <r>
      <rPr>
        <sz val="10"/>
        <rFont val="宋体"/>
        <charset val="134"/>
      </rPr>
      <t>，专业（技能）课学时：</t>
    </r>
    <r>
      <rPr>
        <sz val="10"/>
        <rFont val="Times New Roman"/>
        <charset val="134"/>
      </rPr>
      <t>2162</t>
    </r>
    <r>
      <rPr>
        <sz val="10"/>
        <rFont val="宋体"/>
        <charset val="134"/>
      </rPr>
      <t>，占</t>
    </r>
    <r>
      <rPr>
        <sz val="10"/>
        <rFont val="Times New Roman"/>
        <charset val="134"/>
      </rPr>
      <t>82.08%</t>
    </r>
    <r>
      <rPr>
        <sz val="10"/>
        <rFont val="宋体"/>
        <charset val="134"/>
      </rPr>
      <t>；必修课学时：</t>
    </r>
    <r>
      <rPr>
        <sz val="10"/>
        <rFont val="Times New Roman"/>
        <charset val="134"/>
      </rPr>
      <t>2314</t>
    </r>
    <r>
      <rPr>
        <sz val="10"/>
        <rFont val="宋体"/>
        <charset val="134"/>
      </rPr>
      <t>，占</t>
    </r>
    <r>
      <rPr>
        <sz val="10"/>
        <rFont val="Times New Roman"/>
        <charset val="134"/>
      </rPr>
      <t>87.85%</t>
    </r>
    <r>
      <rPr>
        <sz val="10"/>
        <rFont val="宋体"/>
        <charset val="134"/>
      </rPr>
      <t>，选修课学时：</t>
    </r>
    <r>
      <rPr>
        <sz val="10"/>
        <rFont val="Times New Roman"/>
        <charset val="134"/>
      </rPr>
      <t>320</t>
    </r>
    <r>
      <rPr>
        <sz val="10"/>
        <rFont val="宋体"/>
        <charset val="134"/>
      </rPr>
      <t>，占</t>
    </r>
    <r>
      <rPr>
        <sz val="10"/>
        <rFont val="Times New Roman"/>
        <charset val="134"/>
      </rPr>
      <t>12.15%</t>
    </r>
    <r>
      <rPr>
        <sz val="10"/>
        <rFont val="宋体"/>
        <charset val="134"/>
      </rPr>
      <t>。</t>
    </r>
    <r>
      <rPr>
        <sz val="10"/>
        <rFont val="Times New Roman"/>
        <charset val="134"/>
      </rPr>
      <t>[</t>
    </r>
    <r>
      <rPr>
        <sz val="10"/>
        <rFont val="宋体"/>
        <charset val="134"/>
      </rPr>
      <t>三年制　</t>
    </r>
    <r>
      <rPr>
        <sz val="10"/>
        <rFont val="Times New Roman"/>
        <charset val="134"/>
      </rPr>
      <t>2020</t>
    </r>
    <r>
      <rPr>
        <sz val="10"/>
        <rFont val="宋体"/>
        <charset val="134"/>
      </rPr>
      <t>版　</t>
    </r>
    <r>
      <rPr>
        <sz val="10"/>
        <rFont val="Times New Roman"/>
        <charset val="134"/>
      </rPr>
      <t>2020-07-16]</t>
    </r>
  </si>
  <si>
    <t>课程类别</t>
  </si>
  <si>
    <t>编号</t>
  </si>
  <si>
    <t>课程名称</t>
  </si>
  <si>
    <t>第一学年</t>
  </si>
  <si>
    <t>第二学年</t>
  </si>
  <si>
    <t>第三学年</t>
  </si>
  <si>
    <t>考  核</t>
  </si>
  <si>
    <t>学时数</t>
  </si>
  <si>
    <t>理论学时</t>
  </si>
  <si>
    <t>实践学时</t>
  </si>
  <si>
    <t>学分数</t>
  </si>
  <si>
    <t>学时分配比例</t>
  </si>
  <si>
    <t>理论课实践课比例</t>
  </si>
  <si>
    <t>考试</t>
  </si>
  <si>
    <t>考查</t>
  </si>
  <si>
    <t>20周</t>
  </si>
  <si>
    <t>理论课</t>
  </si>
  <si>
    <t>必修课</t>
  </si>
  <si>
    <t>公共基础课</t>
  </si>
  <si>
    <r>
      <rPr>
        <sz val="10"/>
        <rFont val="宋体"/>
        <charset val="134"/>
      </rPr>
      <t>思想道德修养与法律基础</t>
    </r>
  </si>
  <si>
    <t>√</t>
  </si>
  <si>
    <r>
      <rPr>
        <sz val="8"/>
        <rFont val="宋体"/>
        <charset val="134"/>
      </rPr>
      <t>毛泽东思想和中国特色社会主义理论体系概论</t>
    </r>
  </si>
  <si>
    <r>
      <rPr>
        <sz val="10"/>
        <rFont val="宋体"/>
        <charset val="134"/>
      </rPr>
      <t>大学英语</t>
    </r>
  </si>
  <si>
    <r>
      <rPr>
        <sz val="10"/>
        <rFont val="宋体"/>
        <charset val="134"/>
      </rPr>
      <t>大学语文</t>
    </r>
  </si>
  <si>
    <r>
      <rPr>
        <sz val="10"/>
        <rFont val="宋体"/>
        <charset val="134"/>
      </rPr>
      <t>心理健康教育</t>
    </r>
  </si>
  <si>
    <t>4H</t>
  </si>
  <si>
    <r>
      <rPr>
        <sz val="10"/>
        <rFont val="宋体"/>
        <charset val="134"/>
      </rPr>
      <t>形势与政策</t>
    </r>
  </si>
  <si>
    <t>6H</t>
  </si>
  <si>
    <t>大学生创新创业教育</t>
  </si>
  <si>
    <t>中华优秀传统文化</t>
  </si>
  <si>
    <t>2H</t>
  </si>
  <si>
    <t>国家安全教育</t>
  </si>
  <si>
    <r>
      <rPr>
        <sz val="8"/>
        <rFont val="宋体"/>
        <charset val="134"/>
      </rPr>
      <t>大学生职业生涯设计与就业指导</t>
    </r>
  </si>
  <si>
    <t>8H</t>
  </si>
  <si>
    <t>专业(技能)课</t>
  </si>
  <si>
    <r>
      <rPr>
        <sz val="10"/>
        <rFont val="宋体"/>
        <charset val="134"/>
      </rPr>
      <t>现代平面设计史</t>
    </r>
  </si>
  <si>
    <t>视觉传达设计史</t>
  </si>
  <si>
    <t>实践课</t>
  </si>
  <si>
    <r>
      <rPr>
        <sz val="10"/>
        <rFont val="宋体"/>
        <charset val="134"/>
      </rPr>
      <t>体育与健康</t>
    </r>
  </si>
  <si>
    <t>大学音乐</t>
  </si>
  <si>
    <t>入学教育与军事训练</t>
  </si>
  <si>
    <t>2W</t>
  </si>
  <si>
    <t>劳动教育</t>
  </si>
  <si>
    <r>
      <rPr>
        <sz val="10"/>
        <rFont val="宋体"/>
        <charset val="134"/>
      </rPr>
      <t>计算机应用基础</t>
    </r>
  </si>
  <si>
    <t>专业（技能）课</t>
  </si>
  <si>
    <r>
      <rPr>
        <sz val="10"/>
        <rFont val="宋体"/>
        <charset val="134"/>
      </rPr>
      <t>设计素描</t>
    </r>
  </si>
  <si>
    <r>
      <rPr>
        <sz val="10"/>
        <rFont val="宋体"/>
        <charset val="134"/>
      </rPr>
      <t>设计色彩</t>
    </r>
  </si>
  <si>
    <r>
      <rPr>
        <sz val="10"/>
        <rFont val="宋体"/>
        <charset val="134"/>
      </rPr>
      <t>图案基础</t>
    </r>
  </si>
  <si>
    <r>
      <rPr>
        <sz val="10"/>
        <rFont val="宋体"/>
        <charset val="134"/>
      </rPr>
      <t>构成基础</t>
    </r>
  </si>
  <si>
    <r>
      <rPr>
        <sz val="10"/>
        <rFont val="宋体"/>
        <charset val="134"/>
      </rPr>
      <t>设计思维与创意</t>
    </r>
  </si>
  <si>
    <r>
      <rPr>
        <sz val="10"/>
        <rFont val="宋体"/>
        <charset val="134"/>
      </rPr>
      <t>字体设计</t>
    </r>
  </si>
  <si>
    <t>编排设计</t>
  </si>
  <si>
    <r>
      <rPr>
        <sz val="10"/>
        <rFont val="宋体"/>
        <charset val="134"/>
      </rPr>
      <t>广告设计与创意</t>
    </r>
  </si>
  <si>
    <r>
      <rPr>
        <sz val="10"/>
        <rFont val="宋体"/>
        <charset val="134"/>
      </rPr>
      <t>包装设计与制作</t>
    </r>
  </si>
  <si>
    <r>
      <rPr>
        <sz val="10"/>
        <rFont val="宋体"/>
        <charset val="134"/>
      </rPr>
      <t>书籍装帧</t>
    </r>
  </si>
  <si>
    <t>印刷工艺与制作</t>
  </si>
  <si>
    <r>
      <rPr>
        <sz val="10"/>
        <rFont val="宋体"/>
        <charset val="134"/>
      </rPr>
      <t>展示设计</t>
    </r>
  </si>
  <si>
    <r>
      <rPr>
        <sz val="10"/>
        <rFont val="宋体"/>
        <charset val="134"/>
      </rPr>
      <t>品牌系统设计与制作</t>
    </r>
  </si>
  <si>
    <r>
      <rPr>
        <sz val="10"/>
        <rFont val="宋体"/>
        <charset val="134"/>
      </rPr>
      <t>设计考察</t>
    </r>
  </si>
  <si>
    <r>
      <rPr>
        <sz val="10"/>
        <rFont val="Times New Roman"/>
        <charset val="134"/>
      </rPr>
      <t>“</t>
    </r>
    <r>
      <rPr>
        <sz val="10"/>
        <rFont val="宋体"/>
        <charset val="134"/>
      </rPr>
      <t>三字两语一画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天天练</t>
    </r>
  </si>
  <si>
    <r>
      <rPr>
        <sz val="10"/>
        <rFont val="宋体"/>
        <charset val="134"/>
      </rPr>
      <t>自练</t>
    </r>
  </si>
  <si>
    <t>美术基础技能教学训练</t>
  </si>
  <si>
    <t>跟岗实习</t>
  </si>
  <si>
    <t>顶岗实习</t>
  </si>
  <si>
    <t>14W</t>
  </si>
  <si>
    <r>
      <rPr>
        <sz val="9"/>
        <rFont val="宋体"/>
        <charset val="134"/>
      </rPr>
      <t>毕业论文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毕业设计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毕业创作</t>
    </r>
  </si>
  <si>
    <t>4W</t>
  </si>
  <si>
    <r>
      <rPr>
        <sz val="10"/>
        <rFont val="宋体"/>
        <charset val="134"/>
      </rPr>
      <t>毕业教育</t>
    </r>
  </si>
  <si>
    <t>1W</t>
  </si>
  <si>
    <t>选修课</t>
  </si>
  <si>
    <t>分方向专业(技能)课</t>
  </si>
  <si>
    <r>
      <rPr>
        <sz val="10"/>
        <rFont val="宋体"/>
        <charset val="134"/>
      </rPr>
      <t>品牌设计与制作</t>
    </r>
  </si>
  <si>
    <t>专业选修课</t>
  </si>
  <si>
    <r>
      <rPr>
        <sz val="10"/>
        <rFont val="宋体"/>
        <charset val="134"/>
      </rPr>
      <t>美术基础技能教学训练</t>
    </r>
  </si>
  <si>
    <t>公共选修课</t>
  </si>
  <si>
    <r>
      <rPr>
        <sz val="9"/>
        <rFont val="宋体"/>
        <charset val="134"/>
      </rPr>
      <t>中国古典四大名著导读</t>
    </r>
    <r>
      <rPr>
        <sz val="6"/>
        <rFont val="Times New Roman"/>
        <charset val="134"/>
      </rPr>
      <t>(</t>
    </r>
    <r>
      <rPr>
        <sz val="6"/>
        <rFont val="宋体"/>
        <charset val="134"/>
      </rPr>
      <t>二年级</t>
    </r>
    <r>
      <rPr>
        <sz val="6"/>
        <rFont val="Times New Roman"/>
        <charset val="134"/>
      </rPr>
      <t>)</t>
    </r>
  </si>
  <si>
    <r>
      <rPr>
        <sz val="9"/>
        <rFont val="宋体"/>
        <charset val="134"/>
      </rPr>
      <t>中华经典选读</t>
    </r>
  </si>
  <si>
    <r>
      <rPr>
        <sz val="8"/>
        <rFont val="宋体"/>
        <charset val="134"/>
      </rPr>
      <t>篮球</t>
    </r>
    <r>
      <rPr>
        <sz val="8"/>
        <rFont val="Times New Roman"/>
        <charset val="134"/>
      </rPr>
      <t>/</t>
    </r>
    <r>
      <rPr>
        <sz val="8"/>
        <rFont val="宋体"/>
        <charset val="134"/>
      </rPr>
      <t>排球</t>
    </r>
    <r>
      <rPr>
        <sz val="8"/>
        <rFont val="Times New Roman"/>
        <charset val="134"/>
      </rPr>
      <t>/</t>
    </r>
    <r>
      <rPr>
        <sz val="8"/>
        <rFont val="宋体"/>
        <charset val="134"/>
      </rPr>
      <t>足球</t>
    </r>
    <r>
      <rPr>
        <sz val="8"/>
        <rFont val="Times New Roman"/>
        <charset val="134"/>
      </rPr>
      <t>/</t>
    </r>
    <r>
      <rPr>
        <sz val="8"/>
        <rFont val="宋体"/>
        <charset val="134"/>
      </rPr>
      <t>羽毛球</t>
    </r>
    <r>
      <rPr>
        <sz val="8"/>
        <rFont val="Times New Roman"/>
        <charset val="134"/>
      </rPr>
      <t>/</t>
    </r>
    <r>
      <rPr>
        <sz val="8"/>
        <rFont val="宋体"/>
        <charset val="134"/>
      </rPr>
      <t>乒乓球</t>
    </r>
  </si>
  <si>
    <r>
      <rPr>
        <sz val="10"/>
        <rFont val="宋体"/>
        <charset val="134"/>
      </rPr>
      <t>武术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健美操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篮球裁判</t>
    </r>
  </si>
  <si>
    <r>
      <rPr>
        <sz val="10"/>
        <rFont val="宋体"/>
        <charset val="134"/>
      </rPr>
      <t>健康教育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生物</t>
    </r>
  </si>
  <si>
    <r>
      <rPr>
        <sz val="10"/>
        <rFont val="宋体"/>
        <charset val="134"/>
      </rPr>
      <t>钢琴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电子琴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民乐</t>
    </r>
  </si>
  <si>
    <r>
      <rPr>
        <sz val="10"/>
        <rFont val="宋体"/>
        <charset val="134"/>
      </rPr>
      <t>声乐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仪仗队</t>
    </r>
  </si>
  <si>
    <r>
      <rPr>
        <sz val="10"/>
        <rFont val="宋体"/>
        <charset val="134"/>
      </rPr>
      <t>毛笔字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粉笔字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钢笔字</t>
    </r>
  </si>
  <si>
    <r>
      <rPr>
        <sz val="10"/>
        <rFont val="宋体"/>
        <charset val="134"/>
      </rPr>
      <t>手工制作实训</t>
    </r>
    <r>
      <rPr>
        <sz val="9"/>
        <rFont val="Times New Roman"/>
        <charset val="134"/>
      </rPr>
      <t>/</t>
    </r>
    <r>
      <rPr>
        <sz val="10"/>
        <rFont val="宋体"/>
        <charset val="134"/>
      </rPr>
      <t>漫画</t>
    </r>
  </si>
  <si>
    <r>
      <rPr>
        <sz val="10"/>
        <rFont val="宋体"/>
        <charset val="134"/>
      </rPr>
      <t>板书与简笔画训练</t>
    </r>
  </si>
  <si>
    <r>
      <rPr>
        <sz val="10"/>
        <rFont val="宋体"/>
        <charset val="134"/>
      </rPr>
      <t>普通话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唐诗鉴赏</t>
    </r>
  </si>
  <si>
    <r>
      <rPr>
        <sz val="10"/>
        <rFont val="宋体"/>
        <charset val="134"/>
      </rPr>
      <t>应用文写作训练</t>
    </r>
  </si>
  <si>
    <r>
      <rPr>
        <sz val="10"/>
        <rFont val="宋体"/>
        <charset val="134"/>
      </rPr>
      <t>口才与演讲</t>
    </r>
  </si>
  <si>
    <r>
      <rPr>
        <sz val="10"/>
        <rFont val="宋体"/>
        <charset val="134"/>
      </rPr>
      <t>大学生礼仪</t>
    </r>
  </si>
  <si>
    <r>
      <rPr>
        <sz val="10"/>
        <rFont val="宋体"/>
        <charset val="134"/>
      </rPr>
      <t>全国计算机等级考试</t>
    </r>
    <r>
      <rPr>
        <sz val="8"/>
        <rFont val="Times New Roman"/>
        <charset val="134"/>
      </rPr>
      <t>(</t>
    </r>
    <r>
      <rPr>
        <sz val="8"/>
        <rFont val="宋体"/>
        <charset val="134"/>
      </rPr>
      <t>一级</t>
    </r>
    <r>
      <rPr>
        <sz val="8"/>
        <rFont val="Times New Roman"/>
        <charset val="134"/>
      </rPr>
      <t>)</t>
    </r>
  </si>
  <si>
    <r>
      <rPr>
        <sz val="10"/>
        <rFont val="宋体"/>
        <charset val="134"/>
      </rPr>
      <t>图像设计与处理</t>
    </r>
    <r>
      <rPr>
        <sz val="8"/>
        <rFont val="Times New Roman"/>
        <charset val="134"/>
      </rPr>
      <t>/</t>
    </r>
    <r>
      <rPr>
        <sz val="10"/>
        <rFont val="宋体"/>
        <charset val="134"/>
      </rPr>
      <t>网页制作</t>
    </r>
  </si>
  <si>
    <r>
      <rPr>
        <sz val="10"/>
        <rFont val="宋体"/>
        <charset val="134"/>
      </rPr>
      <t>英语四级考试辅导</t>
    </r>
  </si>
  <si>
    <r>
      <rPr>
        <sz val="10"/>
        <rFont val="宋体"/>
        <charset val="134"/>
      </rPr>
      <t>英语四级听力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英语口语</t>
    </r>
  </si>
  <si>
    <r>
      <rPr>
        <sz val="10"/>
        <rFont val="宋体"/>
        <charset val="134"/>
      </rPr>
      <t>英语六级考试辅导</t>
    </r>
  </si>
  <si>
    <r>
      <rPr>
        <sz val="10"/>
        <rFont val="宋体"/>
        <charset val="134"/>
      </rPr>
      <t>大学英语</t>
    </r>
    <r>
      <rPr>
        <sz val="10"/>
        <rFont val="Times New Roman"/>
        <charset val="134"/>
      </rPr>
      <t>(2)</t>
    </r>
  </si>
  <si>
    <r>
      <rPr>
        <sz val="10"/>
        <rFont val="宋体"/>
        <charset val="134"/>
      </rPr>
      <t>教育法规学习</t>
    </r>
  </si>
  <si>
    <r>
      <rPr>
        <sz val="10"/>
        <rFont val="宋体"/>
        <charset val="134"/>
      </rPr>
      <t>课程资源开发与课题研究</t>
    </r>
  </si>
  <si>
    <r>
      <rPr>
        <sz val="10"/>
        <rFont val="宋体"/>
        <charset val="134"/>
      </rPr>
      <t>科学教育实训</t>
    </r>
  </si>
  <si>
    <r>
      <rPr>
        <sz val="10"/>
        <rFont val="宋体"/>
        <charset val="134"/>
      </rPr>
      <t>儿童形体舞蹈训练</t>
    </r>
  </si>
  <si>
    <r>
      <rPr>
        <sz val="10"/>
        <rFont val="宋体"/>
        <charset val="134"/>
      </rPr>
      <t>儿童律动与体操训练</t>
    </r>
  </si>
  <si>
    <r>
      <rPr>
        <sz val="10"/>
        <rFont val="宋体"/>
        <charset val="134"/>
      </rPr>
      <t>小学综合活动设计训练</t>
    </r>
  </si>
  <si>
    <r>
      <rPr>
        <sz val="10"/>
        <rFont val="宋体"/>
        <charset val="134"/>
      </rPr>
      <t>儿童心理健康教育实训</t>
    </r>
  </si>
  <si>
    <r>
      <rPr>
        <sz val="10"/>
        <rFont val="宋体"/>
        <charset val="134"/>
      </rPr>
      <t>中华民俗文化概论</t>
    </r>
  </si>
  <si>
    <t>合计</t>
  </si>
  <si>
    <t>理论课学时、实践课学时占比例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</si>
</sst>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8">
    <font>
      <sz val="12"/>
      <name val="宋体"/>
      <charset val="134"/>
    </font>
    <font>
      <sz val="16"/>
      <name val="方正小标宋简体"/>
      <charset val="134"/>
    </font>
    <font>
      <sz val="10"/>
      <name val="宋体"/>
      <charset val="134"/>
    </font>
    <font>
      <sz val="10"/>
      <name val="Times New Roman"/>
      <charset val="134"/>
    </font>
    <font>
      <sz val="10"/>
      <name val="黑体"/>
      <charset val="134"/>
    </font>
    <font>
      <sz val="12"/>
      <name val="黑体"/>
      <charset val="134"/>
    </font>
    <font>
      <sz val="8"/>
      <name val="Times New Roman"/>
      <charset val="134"/>
    </font>
    <font>
      <sz val="6"/>
      <name val="黑体"/>
      <charset val="134"/>
    </font>
    <font>
      <sz val="7"/>
      <name val="黑体"/>
      <charset val="134"/>
    </font>
    <font>
      <sz val="9"/>
      <name val="Times New Roman"/>
      <charset val="134"/>
    </font>
    <font>
      <sz val="9"/>
      <name val="黑体"/>
      <charset val="134"/>
    </font>
    <font>
      <sz val="7"/>
      <name val="Times New Roman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sz val="6"/>
      <name val="Times New Roman"/>
      <charset val="134"/>
    </font>
    <font>
      <sz val="6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" borderId="8" applyNumberFormat="0" applyFont="0" applyAlignment="0" applyProtection="0">
      <alignment vertical="center"/>
    </xf>
    <xf numFmtId="0" fontId="14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5" fillId="22" borderId="11" applyNumberFormat="0" applyAlignment="0" applyProtection="0">
      <alignment vertical="center"/>
    </xf>
    <xf numFmtId="0" fontId="27" fillId="22" borderId="9" applyNumberFormat="0" applyAlignment="0" applyProtection="0">
      <alignment vertical="center"/>
    </xf>
    <xf numFmtId="0" fontId="28" fillId="26" borderId="12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2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0" fillId="0" borderId="0">
      <protection locked="0"/>
    </xf>
    <xf numFmtId="0" fontId="17" fillId="17" borderId="0" applyNumberFormat="0" applyBorder="0" applyAlignment="0" applyProtection="0">
      <alignment vertical="center"/>
    </xf>
    <xf numFmtId="0" fontId="0" fillId="0" borderId="0" applyBorder="0">
      <protection locked="0"/>
    </xf>
    <xf numFmtId="0" fontId="19" fillId="23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 applyBorder="0">
      <protection locked="0"/>
    </xf>
    <xf numFmtId="0" fontId="0" fillId="0" borderId="0">
      <alignment vertical="center"/>
    </xf>
    <xf numFmtId="0" fontId="14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34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66">
    <xf numFmtId="0" fontId="0" fillId="0" borderId="0" xfId="0">
      <alignment vertical="center"/>
    </xf>
    <xf numFmtId="0" fontId="0" fillId="0" borderId="0" xfId="58" applyFont="1" applyFill="1">
      <alignment vertical="center"/>
    </xf>
    <xf numFmtId="0" fontId="1" fillId="0" borderId="0" xfId="58" applyFont="1" applyFill="1" applyAlignment="1">
      <alignment horizontal="center" vertical="center"/>
    </xf>
    <xf numFmtId="0" fontId="2" fillId="0" borderId="1" xfId="58" applyFont="1" applyFill="1" applyBorder="1" applyAlignment="1">
      <alignment horizontal="left" vertical="center" wrapText="1"/>
    </xf>
    <xf numFmtId="0" fontId="3" fillId="0" borderId="1" xfId="58" applyFont="1" applyFill="1" applyBorder="1" applyAlignment="1">
      <alignment horizontal="left" vertical="center" wrapText="1"/>
    </xf>
    <xf numFmtId="0" fontId="4" fillId="0" borderId="2" xfId="58" applyFont="1" applyFill="1" applyBorder="1" applyAlignment="1">
      <alignment horizontal="center" vertical="center" wrapText="1"/>
    </xf>
    <xf numFmtId="0" fontId="4" fillId="0" borderId="2" xfId="58" applyFont="1" applyFill="1" applyBorder="1" applyAlignment="1">
      <alignment horizontal="center" vertical="center"/>
    </xf>
    <xf numFmtId="0" fontId="4" fillId="0" borderId="2" xfId="58" applyFont="1" applyFill="1" applyBorder="1" applyAlignment="1">
      <alignment horizontal="center" vertical="center" textRotation="255"/>
    </xf>
    <xf numFmtId="0" fontId="3" fillId="0" borderId="2" xfId="58" applyFont="1" applyFill="1" applyBorder="1" applyAlignment="1">
      <alignment horizontal="center" vertical="center" wrapText="1"/>
    </xf>
    <xf numFmtId="0" fontId="3" fillId="0" borderId="2" xfId="58" applyFont="1" applyFill="1" applyBorder="1" applyAlignment="1">
      <alignment horizontal="center" vertical="center"/>
    </xf>
    <xf numFmtId="0" fontId="3" fillId="0" borderId="2" xfId="67" applyFont="1" applyFill="1" applyBorder="1" applyAlignment="1">
      <alignment horizontal="left" vertical="center"/>
    </xf>
    <xf numFmtId="0" fontId="3" fillId="0" borderId="2" xfId="68" applyFont="1" applyFill="1" applyBorder="1" applyAlignment="1">
      <alignment horizontal="center" vertical="center"/>
    </xf>
    <xf numFmtId="0" fontId="5" fillId="0" borderId="2" xfId="58" applyFont="1" applyFill="1" applyBorder="1" applyAlignment="1">
      <alignment horizontal="center" vertical="center" textRotation="255"/>
    </xf>
    <xf numFmtId="0" fontId="5" fillId="0" borderId="2" xfId="58" applyFont="1" applyFill="1" applyBorder="1" applyAlignment="1"/>
    <xf numFmtId="0" fontId="6" fillId="0" borderId="2" xfId="58" applyFont="1" applyFill="1" applyBorder="1" applyAlignment="1">
      <alignment horizontal="left" vertical="center" wrapText="1"/>
    </xf>
    <xf numFmtId="0" fontId="3" fillId="0" borderId="2" xfId="58" applyFont="1" applyFill="1" applyBorder="1" applyAlignment="1">
      <alignment horizontal="left" vertical="center"/>
    </xf>
    <xf numFmtId="0" fontId="6" fillId="0" borderId="2" xfId="58" applyFont="1" applyFill="1" applyBorder="1" applyAlignment="1">
      <alignment horizontal="left" vertical="center"/>
    </xf>
    <xf numFmtId="0" fontId="7" fillId="0" borderId="2" xfId="58" applyFont="1" applyFill="1" applyBorder="1" applyAlignment="1">
      <alignment horizontal="center" vertical="center" wrapText="1"/>
    </xf>
    <xf numFmtId="0" fontId="3" fillId="0" borderId="2" xfId="64" applyFont="1" applyFill="1" applyBorder="1" applyAlignment="1">
      <alignment horizontal="left" vertical="center"/>
    </xf>
    <xf numFmtId="0" fontId="3" fillId="0" borderId="2" xfId="64" applyFont="1" applyFill="1" applyBorder="1" applyAlignment="1">
      <alignment horizontal="center" vertical="center"/>
    </xf>
    <xf numFmtId="0" fontId="7" fillId="0" borderId="2" xfId="58" applyFont="1" applyFill="1" applyBorder="1" applyAlignment="1"/>
    <xf numFmtId="0" fontId="2" fillId="0" borderId="2" xfId="64" applyFont="1" applyFill="1" applyBorder="1" applyAlignment="1">
      <alignment horizontal="left" vertical="center"/>
    </xf>
    <xf numFmtId="0" fontId="4" fillId="0" borderId="3" xfId="58" applyFont="1" applyFill="1" applyBorder="1" applyAlignment="1">
      <alignment horizontal="center" vertical="center" textRotation="255"/>
    </xf>
    <xf numFmtId="0" fontId="8" fillId="0" borderId="2" xfId="58" applyFont="1" applyFill="1" applyBorder="1" applyAlignment="1">
      <alignment horizontal="center" vertical="center" wrapText="1"/>
    </xf>
    <xf numFmtId="0" fontId="3" fillId="0" borderId="2" xfId="63" applyFont="1" applyFill="1" applyBorder="1">
      <alignment vertical="center"/>
    </xf>
    <xf numFmtId="0" fontId="4" fillId="0" borderId="4" xfId="58" applyFont="1" applyFill="1" applyBorder="1" applyAlignment="1">
      <alignment horizontal="center" vertical="center" textRotation="255"/>
    </xf>
    <xf numFmtId="0" fontId="8" fillId="0" borderId="2" xfId="58" applyFont="1" applyFill="1" applyBorder="1" applyAlignment="1">
      <alignment wrapText="1"/>
    </xf>
    <xf numFmtId="0" fontId="3" fillId="0" borderId="2" xfId="63" applyFont="1" applyFill="1" applyBorder="1" applyAlignment="1">
      <alignment horizontal="center" vertical="center"/>
    </xf>
    <xf numFmtId="0" fontId="4" fillId="0" borderId="2" xfId="58" applyFont="1" applyFill="1" applyBorder="1" applyAlignment="1"/>
    <xf numFmtId="0" fontId="3" fillId="0" borderId="2" xfId="58" applyFont="1" applyFill="1" applyBorder="1">
      <alignment vertical="center"/>
    </xf>
    <xf numFmtId="0" fontId="2" fillId="0" borderId="2" xfId="64" applyFont="1" applyFill="1" applyBorder="1">
      <alignment vertical="center"/>
    </xf>
    <xf numFmtId="0" fontId="9" fillId="0" borderId="2" xfId="64" applyFont="1" applyFill="1" applyBorder="1">
      <alignment vertical="center"/>
    </xf>
    <xf numFmtId="0" fontId="7" fillId="0" borderId="3" xfId="64" applyFont="1" applyFill="1" applyBorder="1" applyAlignment="1">
      <alignment horizontal="center" vertical="center" wrapText="1"/>
    </xf>
    <xf numFmtId="0" fontId="7" fillId="0" borderId="4" xfId="64" applyFont="1" applyFill="1" applyBorder="1" applyAlignment="1">
      <alignment horizontal="center" vertical="center" wrapText="1"/>
    </xf>
    <xf numFmtId="0" fontId="4" fillId="0" borderId="5" xfId="58" applyFont="1" applyFill="1" applyBorder="1" applyAlignment="1">
      <alignment horizontal="center" vertical="center" textRotation="255"/>
    </xf>
    <xf numFmtId="0" fontId="7" fillId="0" borderId="5" xfId="64" applyFont="1" applyFill="1" applyBorder="1" applyAlignment="1">
      <alignment horizontal="center" vertical="center" wrapText="1"/>
    </xf>
    <xf numFmtId="0" fontId="3" fillId="0" borderId="2" xfId="64" applyFont="1" applyFill="1" applyBorder="1">
      <alignment vertical="center"/>
    </xf>
    <xf numFmtId="0" fontId="9" fillId="0" borderId="2" xfId="68" applyFont="1" applyFill="1" applyBorder="1">
      <alignment vertical="center"/>
    </xf>
    <xf numFmtId="0" fontId="6" fillId="0" borderId="2" xfId="68" applyFont="1" applyFill="1" applyBorder="1">
      <alignment vertical="center"/>
    </xf>
    <xf numFmtId="0" fontId="3" fillId="0" borderId="2" xfId="68" applyFont="1" applyFill="1" applyBorder="1">
      <alignment vertical="center"/>
    </xf>
    <xf numFmtId="0" fontId="2" fillId="0" borderId="6" xfId="58" applyFont="1" applyFill="1" applyBorder="1" applyAlignment="1">
      <alignment horizontal="center" vertical="center"/>
    </xf>
    <xf numFmtId="0" fontId="9" fillId="0" borderId="6" xfId="58" applyFont="1" applyFill="1" applyBorder="1" applyAlignment="1">
      <alignment horizontal="center" vertical="center"/>
    </xf>
    <xf numFmtId="0" fontId="3" fillId="0" borderId="2" xfId="65" applyFont="1" applyFill="1" applyBorder="1" applyAlignment="1">
      <alignment horizontal="center" vertical="center"/>
    </xf>
    <xf numFmtId="0" fontId="3" fillId="0" borderId="2" xfId="66" applyFont="1" applyFill="1" applyBorder="1" applyAlignment="1">
      <alignment horizontal="center" vertical="center"/>
    </xf>
    <xf numFmtId="0" fontId="3" fillId="0" borderId="3" xfId="58" applyFont="1" applyFill="1" applyBorder="1" applyAlignment="1">
      <alignment horizontal="center" vertical="center"/>
    </xf>
    <xf numFmtId="0" fontId="3" fillId="0" borderId="4" xfId="58" applyFont="1" applyFill="1" applyBorder="1" applyAlignment="1">
      <alignment horizontal="center" vertical="center"/>
    </xf>
    <xf numFmtId="0" fontId="3" fillId="0" borderId="5" xfId="58" applyFont="1" applyFill="1" applyBorder="1" applyAlignment="1">
      <alignment horizontal="center" vertical="center"/>
    </xf>
    <xf numFmtId="0" fontId="3" fillId="0" borderId="2" xfId="58" applyFont="1" applyFill="1" applyBorder="1" applyAlignment="1">
      <alignment vertical="center" wrapText="1"/>
    </xf>
    <xf numFmtId="0" fontId="2" fillId="0" borderId="2" xfId="58" applyFont="1" applyFill="1" applyBorder="1" applyAlignment="1">
      <alignment horizontal="center" vertical="center"/>
    </xf>
    <xf numFmtId="0" fontId="10" fillId="0" borderId="2" xfId="58" applyFont="1" applyFill="1" applyBorder="1" applyAlignment="1">
      <alignment horizontal="center" vertical="center" wrapText="1"/>
    </xf>
    <xf numFmtId="10" fontId="3" fillId="0" borderId="2" xfId="58" applyNumberFormat="1" applyFont="1" applyFill="1" applyBorder="1" applyAlignment="1">
      <alignment horizontal="center" vertical="center" textRotation="180"/>
    </xf>
    <xf numFmtId="10" fontId="9" fillId="0" borderId="2" xfId="58" applyNumberFormat="1" applyFont="1" applyFill="1" applyBorder="1" applyAlignment="1">
      <alignment horizontal="center" vertical="center" textRotation="180"/>
    </xf>
    <xf numFmtId="10" fontId="3" fillId="0" borderId="2" xfId="64" applyNumberFormat="1" applyFont="1" applyFill="1" applyBorder="1" applyAlignment="1">
      <alignment horizontal="center" vertical="center" textRotation="180"/>
    </xf>
    <xf numFmtId="0" fontId="3" fillId="0" borderId="2" xfId="42" applyFont="1" applyFill="1" applyBorder="1">
      <alignment vertical="center"/>
    </xf>
    <xf numFmtId="0" fontId="5" fillId="0" borderId="3" xfId="58" applyFont="1" applyFill="1" applyBorder="1" applyAlignment="1">
      <alignment horizontal="center" vertical="center" textRotation="255"/>
    </xf>
    <xf numFmtId="0" fontId="3" fillId="0" borderId="3" xfId="68" applyFont="1" applyFill="1" applyBorder="1">
      <alignment vertical="center"/>
    </xf>
    <xf numFmtId="0" fontId="4" fillId="0" borderId="6" xfId="58" applyFont="1" applyFill="1" applyBorder="1" applyAlignment="1">
      <alignment horizontal="center" vertical="center"/>
    </xf>
    <xf numFmtId="0" fontId="6" fillId="0" borderId="6" xfId="58" applyFont="1" applyFill="1" applyBorder="1" applyAlignment="1">
      <alignment horizontal="center" vertical="center"/>
    </xf>
    <xf numFmtId="0" fontId="4" fillId="0" borderId="6" xfId="68" applyFont="1" applyFill="1" applyBorder="1" applyAlignment="1">
      <alignment horizontal="center" vertical="center"/>
    </xf>
    <xf numFmtId="0" fontId="0" fillId="0" borderId="6" xfId="58" applyFont="1" applyFill="1" applyBorder="1">
      <alignment vertical="center"/>
    </xf>
    <xf numFmtId="0" fontId="3" fillId="0" borderId="3" xfId="58" applyFont="1" applyFill="1" applyBorder="1" applyAlignment="1">
      <alignment horizontal="center" vertical="center" wrapText="1"/>
    </xf>
    <xf numFmtId="0" fontId="3" fillId="0" borderId="3" xfId="58" applyFont="1" applyFill="1" applyBorder="1" applyAlignment="1">
      <alignment vertical="center" wrapText="1"/>
    </xf>
    <xf numFmtId="10" fontId="11" fillId="0" borderId="6" xfId="11" applyNumberFormat="1" applyFont="1" applyFill="1" applyBorder="1" applyAlignment="1" applyProtection="1">
      <alignment horizontal="center" vertical="center"/>
    </xf>
    <xf numFmtId="10" fontId="3" fillId="0" borderId="3" xfId="58" applyNumberFormat="1" applyFont="1" applyFill="1" applyBorder="1" applyAlignment="1">
      <alignment horizontal="center" vertical="center" textRotation="180"/>
    </xf>
    <xf numFmtId="10" fontId="9" fillId="0" borderId="3" xfId="58" applyNumberFormat="1" applyFont="1" applyFill="1" applyBorder="1" applyAlignment="1">
      <alignment horizontal="center" vertical="center" textRotation="180"/>
    </xf>
    <xf numFmtId="9" fontId="11" fillId="0" borderId="6" xfId="58" applyNumberFormat="1" applyFont="1" applyFill="1" applyBorder="1" applyAlignment="1">
      <alignment horizontal="center" vertical="center"/>
    </xf>
  </cellXfs>
  <cellStyles count="7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百分比 2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常规_311级课程设置 4" xfId="42"/>
    <cellStyle name="常规 3 2" xfId="43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常规 2 3" xfId="52"/>
    <cellStyle name="40% - 强调文字颜色 6" xfId="53" builtinId="51"/>
    <cellStyle name="常规 2 3 2" xfId="54"/>
    <cellStyle name="60% - 强调文字颜色 6" xfId="55" builtinId="52"/>
    <cellStyle name="百分比 3" xfId="56"/>
    <cellStyle name="差_经管系课程计划表【修订版】_林科修改2稿" xfId="57"/>
    <cellStyle name="常规 2" xfId="58"/>
    <cellStyle name="常规 2 4" xfId="59"/>
    <cellStyle name="常规 3" xfId="60"/>
    <cellStyle name="常规 4" xfId="61"/>
    <cellStyle name="常规 5" xfId="62"/>
    <cellStyle name="常规_Sheet1 3" xfId="63"/>
    <cellStyle name="常规_美术系专业课程计划表_2013-07-13 2" xfId="64"/>
    <cellStyle name="常规_数计系数学专业教学计划_第7版(2009-6-23)" xfId="65"/>
    <cellStyle name="常规_音乐系专业教学计划_2013-07-13 3" xfId="66"/>
    <cellStyle name="常规_英语专业教学计划2009.9月" xfId="67"/>
    <cellStyle name="常规_中文系课程设置表 4" xfId="68"/>
    <cellStyle name="好_经管系课程计划表【修订版】_林科修改2稿" xfId="69"/>
    <cellStyle name="常规_中文系课程设置表" xfId="70"/>
    <cellStyle name="常规_经管系课程计划表【修订版】_林科修改2稿" xfId="7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0"/>
  <sheetViews>
    <sheetView tabSelected="1" workbookViewId="0">
      <pane xSplit="3" ySplit="5" topLeftCell="D12" activePane="bottomRight" state="frozen"/>
      <selection/>
      <selection pane="topRight"/>
      <selection pane="bottomLeft"/>
      <selection pane="bottomRight" activeCell="G17" sqref="G17"/>
    </sheetView>
  </sheetViews>
  <sheetFormatPr defaultColWidth="9" defaultRowHeight="14.25"/>
  <cols>
    <col min="1" max="4" width="3.125" style="1" customWidth="1"/>
    <col min="5" max="5" width="20.375" style="1" customWidth="1"/>
    <col min="6" max="11" width="4.375" style="1" customWidth="1"/>
    <col min="12" max="13" width="3.375" style="1" customWidth="1"/>
    <col min="14" max="17" width="4.625" style="1" customWidth="1"/>
    <col min="18" max="19" width="4.125" style="1" customWidth="1"/>
    <col min="20" max="254" width="9" style="1"/>
    <col min="255" max="258" width="3.125" style="1" customWidth="1"/>
    <col min="259" max="259" width="20.375" style="1" customWidth="1"/>
    <col min="260" max="267" width="4.375" style="1" customWidth="1"/>
    <col min="268" max="269" width="4.625" style="1" customWidth="1"/>
    <col min="270" max="271" width="5.625" style="1" customWidth="1"/>
    <col min="272" max="510" width="9" style="1"/>
    <col min="511" max="514" width="3.125" style="1" customWidth="1"/>
    <col min="515" max="515" width="20.375" style="1" customWidth="1"/>
    <col min="516" max="523" width="4.375" style="1" customWidth="1"/>
    <col min="524" max="525" width="4.625" style="1" customWidth="1"/>
    <col min="526" max="527" width="5.625" style="1" customWidth="1"/>
    <col min="528" max="766" width="9" style="1"/>
    <col min="767" max="770" width="3.125" style="1" customWidth="1"/>
    <col min="771" max="771" width="20.375" style="1" customWidth="1"/>
    <col min="772" max="779" width="4.375" style="1" customWidth="1"/>
    <col min="780" max="781" width="4.625" style="1" customWidth="1"/>
    <col min="782" max="783" width="5.625" style="1" customWidth="1"/>
    <col min="784" max="1022" width="9" style="1"/>
    <col min="1023" max="1026" width="3.125" style="1" customWidth="1"/>
    <col min="1027" max="1027" width="20.375" style="1" customWidth="1"/>
    <col min="1028" max="1035" width="4.375" style="1" customWidth="1"/>
    <col min="1036" max="1037" width="4.625" style="1" customWidth="1"/>
    <col min="1038" max="1039" width="5.625" style="1" customWidth="1"/>
    <col min="1040" max="1278" width="9" style="1"/>
    <col min="1279" max="1282" width="3.125" style="1" customWidth="1"/>
    <col min="1283" max="1283" width="20.375" style="1" customWidth="1"/>
    <col min="1284" max="1291" width="4.375" style="1" customWidth="1"/>
    <col min="1292" max="1293" width="4.625" style="1" customWidth="1"/>
    <col min="1294" max="1295" width="5.625" style="1" customWidth="1"/>
    <col min="1296" max="1534" width="9" style="1"/>
    <col min="1535" max="1538" width="3.125" style="1" customWidth="1"/>
    <col min="1539" max="1539" width="20.375" style="1" customWidth="1"/>
    <col min="1540" max="1547" width="4.375" style="1" customWidth="1"/>
    <col min="1548" max="1549" width="4.625" style="1" customWidth="1"/>
    <col min="1550" max="1551" width="5.625" style="1" customWidth="1"/>
    <col min="1552" max="1790" width="9" style="1"/>
    <col min="1791" max="1794" width="3.125" style="1" customWidth="1"/>
    <col min="1795" max="1795" width="20.375" style="1" customWidth="1"/>
    <col min="1796" max="1803" width="4.375" style="1" customWidth="1"/>
    <col min="1804" max="1805" width="4.625" style="1" customWidth="1"/>
    <col min="1806" max="1807" width="5.625" style="1" customWidth="1"/>
    <col min="1808" max="2046" width="9" style="1"/>
    <col min="2047" max="2050" width="3.125" style="1" customWidth="1"/>
    <col min="2051" max="2051" width="20.375" style="1" customWidth="1"/>
    <col min="2052" max="2059" width="4.375" style="1" customWidth="1"/>
    <col min="2060" max="2061" width="4.625" style="1" customWidth="1"/>
    <col min="2062" max="2063" width="5.625" style="1" customWidth="1"/>
    <col min="2064" max="2302" width="9" style="1"/>
    <col min="2303" max="2306" width="3.125" style="1" customWidth="1"/>
    <col min="2307" max="2307" width="20.375" style="1" customWidth="1"/>
    <col min="2308" max="2315" width="4.375" style="1" customWidth="1"/>
    <col min="2316" max="2317" width="4.625" style="1" customWidth="1"/>
    <col min="2318" max="2319" width="5.625" style="1" customWidth="1"/>
    <col min="2320" max="2558" width="9" style="1"/>
    <col min="2559" max="2562" width="3.125" style="1" customWidth="1"/>
    <col min="2563" max="2563" width="20.375" style="1" customWidth="1"/>
    <col min="2564" max="2571" width="4.375" style="1" customWidth="1"/>
    <col min="2572" max="2573" width="4.625" style="1" customWidth="1"/>
    <col min="2574" max="2575" width="5.625" style="1" customWidth="1"/>
    <col min="2576" max="2814" width="9" style="1"/>
    <col min="2815" max="2818" width="3.125" style="1" customWidth="1"/>
    <col min="2819" max="2819" width="20.375" style="1" customWidth="1"/>
    <col min="2820" max="2827" width="4.375" style="1" customWidth="1"/>
    <col min="2828" max="2829" width="4.625" style="1" customWidth="1"/>
    <col min="2830" max="2831" width="5.625" style="1" customWidth="1"/>
    <col min="2832" max="3070" width="9" style="1"/>
    <col min="3071" max="3074" width="3.125" style="1" customWidth="1"/>
    <col min="3075" max="3075" width="20.375" style="1" customWidth="1"/>
    <col min="3076" max="3083" width="4.375" style="1" customWidth="1"/>
    <col min="3084" max="3085" width="4.625" style="1" customWidth="1"/>
    <col min="3086" max="3087" width="5.625" style="1" customWidth="1"/>
    <col min="3088" max="3326" width="9" style="1"/>
    <col min="3327" max="3330" width="3.125" style="1" customWidth="1"/>
    <col min="3331" max="3331" width="20.375" style="1" customWidth="1"/>
    <col min="3332" max="3339" width="4.375" style="1" customWidth="1"/>
    <col min="3340" max="3341" width="4.625" style="1" customWidth="1"/>
    <col min="3342" max="3343" width="5.625" style="1" customWidth="1"/>
    <col min="3344" max="3582" width="9" style="1"/>
    <col min="3583" max="3586" width="3.125" style="1" customWidth="1"/>
    <col min="3587" max="3587" width="20.375" style="1" customWidth="1"/>
    <col min="3588" max="3595" width="4.375" style="1" customWidth="1"/>
    <col min="3596" max="3597" width="4.625" style="1" customWidth="1"/>
    <col min="3598" max="3599" width="5.625" style="1" customWidth="1"/>
    <col min="3600" max="3838" width="9" style="1"/>
    <col min="3839" max="3842" width="3.125" style="1" customWidth="1"/>
    <col min="3843" max="3843" width="20.375" style="1" customWidth="1"/>
    <col min="3844" max="3851" width="4.375" style="1" customWidth="1"/>
    <col min="3852" max="3853" width="4.625" style="1" customWidth="1"/>
    <col min="3854" max="3855" width="5.625" style="1" customWidth="1"/>
    <col min="3856" max="4094" width="9" style="1"/>
    <col min="4095" max="4098" width="3.125" style="1" customWidth="1"/>
    <col min="4099" max="4099" width="20.375" style="1" customWidth="1"/>
    <col min="4100" max="4107" width="4.375" style="1" customWidth="1"/>
    <col min="4108" max="4109" width="4.625" style="1" customWidth="1"/>
    <col min="4110" max="4111" width="5.625" style="1" customWidth="1"/>
    <col min="4112" max="4350" width="9" style="1"/>
    <col min="4351" max="4354" width="3.125" style="1" customWidth="1"/>
    <col min="4355" max="4355" width="20.375" style="1" customWidth="1"/>
    <col min="4356" max="4363" width="4.375" style="1" customWidth="1"/>
    <col min="4364" max="4365" width="4.625" style="1" customWidth="1"/>
    <col min="4366" max="4367" width="5.625" style="1" customWidth="1"/>
    <col min="4368" max="4606" width="9" style="1"/>
    <col min="4607" max="4610" width="3.125" style="1" customWidth="1"/>
    <col min="4611" max="4611" width="20.375" style="1" customWidth="1"/>
    <col min="4612" max="4619" width="4.375" style="1" customWidth="1"/>
    <col min="4620" max="4621" width="4.625" style="1" customWidth="1"/>
    <col min="4622" max="4623" width="5.625" style="1" customWidth="1"/>
    <col min="4624" max="4862" width="9" style="1"/>
    <col min="4863" max="4866" width="3.125" style="1" customWidth="1"/>
    <col min="4867" max="4867" width="20.375" style="1" customWidth="1"/>
    <col min="4868" max="4875" width="4.375" style="1" customWidth="1"/>
    <col min="4876" max="4877" width="4.625" style="1" customWidth="1"/>
    <col min="4878" max="4879" width="5.625" style="1" customWidth="1"/>
    <col min="4880" max="5118" width="9" style="1"/>
    <col min="5119" max="5122" width="3.125" style="1" customWidth="1"/>
    <col min="5123" max="5123" width="20.375" style="1" customWidth="1"/>
    <col min="5124" max="5131" width="4.375" style="1" customWidth="1"/>
    <col min="5132" max="5133" width="4.625" style="1" customWidth="1"/>
    <col min="5134" max="5135" width="5.625" style="1" customWidth="1"/>
    <col min="5136" max="5374" width="9" style="1"/>
    <col min="5375" max="5378" width="3.125" style="1" customWidth="1"/>
    <col min="5379" max="5379" width="20.375" style="1" customWidth="1"/>
    <col min="5380" max="5387" width="4.375" style="1" customWidth="1"/>
    <col min="5388" max="5389" width="4.625" style="1" customWidth="1"/>
    <col min="5390" max="5391" width="5.625" style="1" customWidth="1"/>
    <col min="5392" max="5630" width="9" style="1"/>
    <col min="5631" max="5634" width="3.125" style="1" customWidth="1"/>
    <col min="5635" max="5635" width="20.375" style="1" customWidth="1"/>
    <col min="5636" max="5643" width="4.375" style="1" customWidth="1"/>
    <col min="5644" max="5645" width="4.625" style="1" customWidth="1"/>
    <col min="5646" max="5647" width="5.625" style="1" customWidth="1"/>
    <col min="5648" max="5886" width="9" style="1"/>
    <col min="5887" max="5890" width="3.125" style="1" customWidth="1"/>
    <col min="5891" max="5891" width="20.375" style="1" customWidth="1"/>
    <col min="5892" max="5899" width="4.375" style="1" customWidth="1"/>
    <col min="5900" max="5901" width="4.625" style="1" customWidth="1"/>
    <col min="5902" max="5903" width="5.625" style="1" customWidth="1"/>
    <col min="5904" max="6142" width="9" style="1"/>
    <col min="6143" max="6146" width="3.125" style="1" customWidth="1"/>
    <col min="6147" max="6147" width="20.375" style="1" customWidth="1"/>
    <col min="6148" max="6155" width="4.375" style="1" customWidth="1"/>
    <col min="6156" max="6157" width="4.625" style="1" customWidth="1"/>
    <col min="6158" max="6159" width="5.625" style="1" customWidth="1"/>
    <col min="6160" max="6398" width="9" style="1"/>
    <col min="6399" max="6402" width="3.125" style="1" customWidth="1"/>
    <col min="6403" max="6403" width="20.375" style="1" customWidth="1"/>
    <col min="6404" max="6411" width="4.375" style="1" customWidth="1"/>
    <col min="6412" max="6413" width="4.625" style="1" customWidth="1"/>
    <col min="6414" max="6415" width="5.625" style="1" customWidth="1"/>
    <col min="6416" max="6654" width="9" style="1"/>
    <col min="6655" max="6658" width="3.125" style="1" customWidth="1"/>
    <col min="6659" max="6659" width="20.375" style="1" customWidth="1"/>
    <col min="6660" max="6667" width="4.375" style="1" customWidth="1"/>
    <col min="6668" max="6669" width="4.625" style="1" customWidth="1"/>
    <col min="6670" max="6671" width="5.625" style="1" customWidth="1"/>
    <col min="6672" max="6910" width="9" style="1"/>
    <col min="6911" max="6914" width="3.125" style="1" customWidth="1"/>
    <col min="6915" max="6915" width="20.375" style="1" customWidth="1"/>
    <col min="6916" max="6923" width="4.375" style="1" customWidth="1"/>
    <col min="6924" max="6925" width="4.625" style="1" customWidth="1"/>
    <col min="6926" max="6927" width="5.625" style="1" customWidth="1"/>
    <col min="6928" max="7166" width="9" style="1"/>
    <col min="7167" max="7170" width="3.125" style="1" customWidth="1"/>
    <col min="7171" max="7171" width="20.375" style="1" customWidth="1"/>
    <col min="7172" max="7179" width="4.375" style="1" customWidth="1"/>
    <col min="7180" max="7181" width="4.625" style="1" customWidth="1"/>
    <col min="7182" max="7183" width="5.625" style="1" customWidth="1"/>
    <col min="7184" max="7422" width="9" style="1"/>
    <col min="7423" max="7426" width="3.125" style="1" customWidth="1"/>
    <col min="7427" max="7427" width="20.375" style="1" customWidth="1"/>
    <col min="7428" max="7435" width="4.375" style="1" customWidth="1"/>
    <col min="7436" max="7437" width="4.625" style="1" customWidth="1"/>
    <col min="7438" max="7439" width="5.625" style="1" customWidth="1"/>
    <col min="7440" max="7678" width="9" style="1"/>
    <col min="7679" max="7682" width="3.125" style="1" customWidth="1"/>
    <col min="7683" max="7683" width="20.375" style="1" customWidth="1"/>
    <col min="7684" max="7691" width="4.375" style="1" customWidth="1"/>
    <col min="7692" max="7693" width="4.625" style="1" customWidth="1"/>
    <col min="7694" max="7695" width="5.625" style="1" customWidth="1"/>
    <col min="7696" max="7934" width="9" style="1"/>
    <col min="7935" max="7938" width="3.125" style="1" customWidth="1"/>
    <col min="7939" max="7939" width="20.375" style="1" customWidth="1"/>
    <col min="7940" max="7947" width="4.375" style="1" customWidth="1"/>
    <col min="7948" max="7949" width="4.625" style="1" customWidth="1"/>
    <col min="7950" max="7951" width="5.625" style="1" customWidth="1"/>
    <col min="7952" max="8190" width="9" style="1"/>
    <col min="8191" max="8194" width="3.125" style="1" customWidth="1"/>
    <col min="8195" max="8195" width="20.375" style="1" customWidth="1"/>
    <col min="8196" max="8203" width="4.375" style="1" customWidth="1"/>
    <col min="8204" max="8205" width="4.625" style="1" customWidth="1"/>
    <col min="8206" max="8207" width="5.625" style="1" customWidth="1"/>
    <col min="8208" max="8446" width="9" style="1"/>
    <col min="8447" max="8450" width="3.125" style="1" customWidth="1"/>
    <col min="8451" max="8451" width="20.375" style="1" customWidth="1"/>
    <col min="8452" max="8459" width="4.375" style="1" customWidth="1"/>
    <col min="8460" max="8461" width="4.625" style="1" customWidth="1"/>
    <col min="8462" max="8463" width="5.625" style="1" customWidth="1"/>
    <col min="8464" max="8702" width="9" style="1"/>
    <col min="8703" max="8706" width="3.125" style="1" customWidth="1"/>
    <col min="8707" max="8707" width="20.375" style="1" customWidth="1"/>
    <col min="8708" max="8715" width="4.375" style="1" customWidth="1"/>
    <col min="8716" max="8717" width="4.625" style="1" customWidth="1"/>
    <col min="8718" max="8719" width="5.625" style="1" customWidth="1"/>
    <col min="8720" max="8958" width="9" style="1"/>
    <col min="8959" max="8962" width="3.125" style="1" customWidth="1"/>
    <col min="8963" max="8963" width="20.375" style="1" customWidth="1"/>
    <col min="8964" max="8971" width="4.375" style="1" customWidth="1"/>
    <col min="8972" max="8973" width="4.625" style="1" customWidth="1"/>
    <col min="8974" max="8975" width="5.625" style="1" customWidth="1"/>
    <col min="8976" max="9214" width="9" style="1"/>
    <col min="9215" max="9218" width="3.125" style="1" customWidth="1"/>
    <col min="9219" max="9219" width="20.375" style="1" customWidth="1"/>
    <col min="9220" max="9227" width="4.375" style="1" customWidth="1"/>
    <col min="9228" max="9229" width="4.625" style="1" customWidth="1"/>
    <col min="9230" max="9231" width="5.625" style="1" customWidth="1"/>
    <col min="9232" max="9470" width="9" style="1"/>
    <col min="9471" max="9474" width="3.125" style="1" customWidth="1"/>
    <col min="9475" max="9475" width="20.375" style="1" customWidth="1"/>
    <col min="9476" max="9483" width="4.375" style="1" customWidth="1"/>
    <col min="9484" max="9485" width="4.625" style="1" customWidth="1"/>
    <col min="9486" max="9487" width="5.625" style="1" customWidth="1"/>
    <col min="9488" max="9726" width="9" style="1"/>
    <col min="9727" max="9730" width="3.125" style="1" customWidth="1"/>
    <col min="9731" max="9731" width="20.375" style="1" customWidth="1"/>
    <col min="9732" max="9739" width="4.375" style="1" customWidth="1"/>
    <col min="9740" max="9741" width="4.625" style="1" customWidth="1"/>
    <col min="9742" max="9743" width="5.625" style="1" customWidth="1"/>
    <col min="9744" max="9982" width="9" style="1"/>
    <col min="9983" max="9986" width="3.125" style="1" customWidth="1"/>
    <col min="9987" max="9987" width="20.375" style="1" customWidth="1"/>
    <col min="9988" max="9995" width="4.375" style="1" customWidth="1"/>
    <col min="9996" max="9997" width="4.625" style="1" customWidth="1"/>
    <col min="9998" max="9999" width="5.625" style="1" customWidth="1"/>
    <col min="10000" max="10238" width="9" style="1"/>
    <col min="10239" max="10242" width="3.125" style="1" customWidth="1"/>
    <col min="10243" max="10243" width="20.375" style="1" customWidth="1"/>
    <col min="10244" max="10251" width="4.375" style="1" customWidth="1"/>
    <col min="10252" max="10253" width="4.625" style="1" customWidth="1"/>
    <col min="10254" max="10255" width="5.625" style="1" customWidth="1"/>
    <col min="10256" max="10494" width="9" style="1"/>
    <col min="10495" max="10498" width="3.125" style="1" customWidth="1"/>
    <col min="10499" max="10499" width="20.375" style="1" customWidth="1"/>
    <col min="10500" max="10507" width="4.375" style="1" customWidth="1"/>
    <col min="10508" max="10509" width="4.625" style="1" customWidth="1"/>
    <col min="10510" max="10511" width="5.625" style="1" customWidth="1"/>
    <col min="10512" max="10750" width="9" style="1"/>
    <col min="10751" max="10754" width="3.125" style="1" customWidth="1"/>
    <col min="10755" max="10755" width="20.375" style="1" customWidth="1"/>
    <col min="10756" max="10763" width="4.375" style="1" customWidth="1"/>
    <col min="10764" max="10765" width="4.625" style="1" customWidth="1"/>
    <col min="10766" max="10767" width="5.625" style="1" customWidth="1"/>
    <col min="10768" max="11006" width="9" style="1"/>
    <col min="11007" max="11010" width="3.125" style="1" customWidth="1"/>
    <col min="11011" max="11011" width="20.375" style="1" customWidth="1"/>
    <col min="11012" max="11019" width="4.375" style="1" customWidth="1"/>
    <col min="11020" max="11021" width="4.625" style="1" customWidth="1"/>
    <col min="11022" max="11023" width="5.625" style="1" customWidth="1"/>
    <col min="11024" max="11262" width="9" style="1"/>
    <col min="11263" max="11266" width="3.125" style="1" customWidth="1"/>
    <col min="11267" max="11267" width="20.375" style="1" customWidth="1"/>
    <col min="11268" max="11275" width="4.375" style="1" customWidth="1"/>
    <col min="11276" max="11277" width="4.625" style="1" customWidth="1"/>
    <col min="11278" max="11279" width="5.625" style="1" customWidth="1"/>
    <col min="11280" max="11518" width="9" style="1"/>
    <col min="11519" max="11522" width="3.125" style="1" customWidth="1"/>
    <col min="11523" max="11523" width="20.375" style="1" customWidth="1"/>
    <col min="11524" max="11531" width="4.375" style="1" customWidth="1"/>
    <col min="11532" max="11533" width="4.625" style="1" customWidth="1"/>
    <col min="11534" max="11535" width="5.625" style="1" customWidth="1"/>
    <col min="11536" max="11774" width="9" style="1"/>
    <col min="11775" max="11778" width="3.125" style="1" customWidth="1"/>
    <col min="11779" max="11779" width="20.375" style="1" customWidth="1"/>
    <col min="11780" max="11787" width="4.375" style="1" customWidth="1"/>
    <col min="11788" max="11789" width="4.625" style="1" customWidth="1"/>
    <col min="11790" max="11791" width="5.625" style="1" customWidth="1"/>
    <col min="11792" max="12030" width="9" style="1"/>
    <col min="12031" max="12034" width="3.125" style="1" customWidth="1"/>
    <col min="12035" max="12035" width="20.375" style="1" customWidth="1"/>
    <col min="12036" max="12043" width="4.375" style="1" customWidth="1"/>
    <col min="12044" max="12045" width="4.625" style="1" customWidth="1"/>
    <col min="12046" max="12047" width="5.625" style="1" customWidth="1"/>
    <col min="12048" max="12286" width="9" style="1"/>
    <col min="12287" max="12290" width="3.125" style="1" customWidth="1"/>
    <col min="12291" max="12291" width="20.375" style="1" customWidth="1"/>
    <col min="12292" max="12299" width="4.375" style="1" customWidth="1"/>
    <col min="12300" max="12301" width="4.625" style="1" customWidth="1"/>
    <col min="12302" max="12303" width="5.625" style="1" customWidth="1"/>
    <col min="12304" max="12542" width="9" style="1"/>
    <col min="12543" max="12546" width="3.125" style="1" customWidth="1"/>
    <col min="12547" max="12547" width="20.375" style="1" customWidth="1"/>
    <col min="12548" max="12555" width="4.375" style="1" customWidth="1"/>
    <col min="12556" max="12557" width="4.625" style="1" customWidth="1"/>
    <col min="12558" max="12559" width="5.625" style="1" customWidth="1"/>
    <col min="12560" max="12798" width="9" style="1"/>
    <col min="12799" max="12802" width="3.125" style="1" customWidth="1"/>
    <col min="12803" max="12803" width="20.375" style="1" customWidth="1"/>
    <col min="12804" max="12811" width="4.375" style="1" customWidth="1"/>
    <col min="12812" max="12813" width="4.625" style="1" customWidth="1"/>
    <col min="12814" max="12815" width="5.625" style="1" customWidth="1"/>
    <col min="12816" max="13054" width="9" style="1"/>
    <col min="13055" max="13058" width="3.125" style="1" customWidth="1"/>
    <col min="13059" max="13059" width="20.375" style="1" customWidth="1"/>
    <col min="13060" max="13067" width="4.375" style="1" customWidth="1"/>
    <col min="13068" max="13069" width="4.625" style="1" customWidth="1"/>
    <col min="13070" max="13071" width="5.625" style="1" customWidth="1"/>
    <col min="13072" max="13310" width="9" style="1"/>
    <col min="13311" max="13314" width="3.125" style="1" customWidth="1"/>
    <col min="13315" max="13315" width="20.375" style="1" customWidth="1"/>
    <col min="13316" max="13323" width="4.375" style="1" customWidth="1"/>
    <col min="13324" max="13325" width="4.625" style="1" customWidth="1"/>
    <col min="13326" max="13327" width="5.625" style="1" customWidth="1"/>
    <col min="13328" max="13566" width="9" style="1"/>
    <col min="13567" max="13570" width="3.125" style="1" customWidth="1"/>
    <col min="13571" max="13571" width="20.375" style="1" customWidth="1"/>
    <col min="13572" max="13579" width="4.375" style="1" customWidth="1"/>
    <col min="13580" max="13581" width="4.625" style="1" customWidth="1"/>
    <col min="13582" max="13583" width="5.625" style="1" customWidth="1"/>
    <col min="13584" max="13822" width="9" style="1"/>
    <col min="13823" max="13826" width="3.125" style="1" customWidth="1"/>
    <col min="13827" max="13827" width="20.375" style="1" customWidth="1"/>
    <col min="13828" max="13835" width="4.375" style="1" customWidth="1"/>
    <col min="13836" max="13837" width="4.625" style="1" customWidth="1"/>
    <col min="13838" max="13839" width="5.625" style="1" customWidth="1"/>
    <col min="13840" max="14078" width="9" style="1"/>
    <col min="14079" max="14082" width="3.125" style="1" customWidth="1"/>
    <col min="14083" max="14083" width="20.375" style="1" customWidth="1"/>
    <col min="14084" max="14091" width="4.375" style="1" customWidth="1"/>
    <col min="14092" max="14093" width="4.625" style="1" customWidth="1"/>
    <col min="14094" max="14095" width="5.625" style="1" customWidth="1"/>
    <col min="14096" max="14334" width="9" style="1"/>
    <col min="14335" max="14338" width="3.125" style="1" customWidth="1"/>
    <col min="14339" max="14339" width="20.375" style="1" customWidth="1"/>
    <col min="14340" max="14347" width="4.375" style="1" customWidth="1"/>
    <col min="14348" max="14349" width="4.625" style="1" customWidth="1"/>
    <col min="14350" max="14351" width="5.625" style="1" customWidth="1"/>
    <col min="14352" max="14590" width="9" style="1"/>
    <col min="14591" max="14594" width="3.125" style="1" customWidth="1"/>
    <col min="14595" max="14595" width="20.375" style="1" customWidth="1"/>
    <col min="14596" max="14603" width="4.375" style="1" customWidth="1"/>
    <col min="14604" max="14605" width="4.625" style="1" customWidth="1"/>
    <col min="14606" max="14607" width="5.625" style="1" customWidth="1"/>
    <col min="14608" max="14846" width="9" style="1"/>
    <col min="14847" max="14850" width="3.125" style="1" customWidth="1"/>
    <col min="14851" max="14851" width="20.375" style="1" customWidth="1"/>
    <col min="14852" max="14859" width="4.375" style="1" customWidth="1"/>
    <col min="14860" max="14861" width="4.625" style="1" customWidth="1"/>
    <col min="14862" max="14863" width="5.625" style="1" customWidth="1"/>
    <col min="14864" max="15102" width="9" style="1"/>
    <col min="15103" max="15106" width="3.125" style="1" customWidth="1"/>
    <col min="15107" max="15107" width="20.375" style="1" customWidth="1"/>
    <col min="15108" max="15115" width="4.375" style="1" customWidth="1"/>
    <col min="15116" max="15117" width="4.625" style="1" customWidth="1"/>
    <col min="15118" max="15119" width="5.625" style="1" customWidth="1"/>
    <col min="15120" max="15358" width="9" style="1"/>
    <col min="15359" max="15362" width="3.125" style="1" customWidth="1"/>
    <col min="15363" max="15363" width="20.375" style="1" customWidth="1"/>
    <col min="15364" max="15371" width="4.375" style="1" customWidth="1"/>
    <col min="15372" max="15373" width="4.625" style="1" customWidth="1"/>
    <col min="15374" max="15375" width="5.625" style="1" customWidth="1"/>
    <col min="15376" max="15614" width="9" style="1"/>
    <col min="15615" max="15618" width="3.125" style="1" customWidth="1"/>
    <col min="15619" max="15619" width="20.375" style="1" customWidth="1"/>
    <col min="15620" max="15627" width="4.375" style="1" customWidth="1"/>
    <col min="15628" max="15629" width="4.625" style="1" customWidth="1"/>
    <col min="15630" max="15631" width="5.625" style="1" customWidth="1"/>
    <col min="15632" max="15870" width="9" style="1"/>
    <col min="15871" max="15874" width="3.125" style="1" customWidth="1"/>
    <col min="15875" max="15875" width="20.375" style="1" customWidth="1"/>
    <col min="15876" max="15883" width="4.375" style="1" customWidth="1"/>
    <col min="15884" max="15885" width="4.625" style="1" customWidth="1"/>
    <col min="15886" max="15887" width="5.625" style="1" customWidth="1"/>
    <col min="15888" max="16126" width="9" style="1"/>
    <col min="16127" max="16130" width="3.125" style="1" customWidth="1"/>
    <col min="16131" max="16131" width="20.375" style="1" customWidth="1"/>
    <col min="16132" max="16139" width="4.375" style="1" customWidth="1"/>
    <col min="16140" max="16141" width="4.625" style="1" customWidth="1"/>
    <col min="16142" max="16143" width="5.625" style="1" customWidth="1"/>
    <col min="16144" max="16384" width="9" style="1"/>
  </cols>
  <sheetData>
    <row r="1" ht="30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26.25" customHeight="1" spans="1:19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18" customHeight="1" spans="1:19">
      <c r="A3" s="5" t="s">
        <v>2</v>
      </c>
      <c r="B3" s="5"/>
      <c r="C3" s="6"/>
      <c r="D3" s="7" t="s">
        <v>3</v>
      </c>
      <c r="E3" s="5" t="s">
        <v>4</v>
      </c>
      <c r="F3" s="6" t="s">
        <v>5</v>
      </c>
      <c r="G3" s="6"/>
      <c r="H3" s="6" t="s">
        <v>6</v>
      </c>
      <c r="I3" s="6"/>
      <c r="J3" s="6" t="s">
        <v>7</v>
      </c>
      <c r="K3" s="6"/>
      <c r="L3" s="6" t="s">
        <v>8</v>
      </c>
      <c r="M3" s="6"/>
      <c r="N3" s="7" t="s">
        <v>9</v>
      </c>
      <c r="O3" s="22" t="s">
        <v>10</v>
      </c>
      <c r="P3" s="22" t="s">
        <v>11</v>
      </c>
      <c r="Q3" s="7" t="s">
        <v>12</v>
      </c>
      <c r="R3" s="5" t="s">
        <v>13</v>
      </c>
      <c r="S3" s="49" t="s">
        <v>14</v>
      </c>
    </row>
    <row r="4" ht="18" customHeight="1" spans="1:19">
      <c r="A4" s="6"/>
      <c r="B4" s="6"/>
      <c r="C4" s="6"/>
      <c r="D4" s="7"/>
      <c r="E4" s="5"/>
      <c r="F4" s="8">
        <v>1</v>
      </c>
      <c r="G4" s="8">
        <v>2</v>
      </c>
      <c r="H4" s="8">
        <v>3</v>
      </c>
      <c r="I4" s="8">
        <v>4</v>
      </c>
      <c r="J4" s="8">
        <v>5</v>
      </c>
      <c r="K4" s="8">
        <v>6</v>
      </c>
      <c r="L4" s="5" t="s">
        <v>15</v>
      </c>
      <c r="M4" s="5" t="s">
        <v>16</v>
      </c>
      <c r="N4" s="7"/>
      <c r="O4" s="25"/>
      <c r="P4" s="25"/>
      <c r="Q4" s="7"/>
      <c r="R4" s="5"/>
      <c r="S4" s="49"/>
    </row>
    <row r="5" ht="18" customHeight="1" spans="1:19">
      <c r="A5" s="6"/>
      <c r="B5" s="6"/>
      <c r="C5" s="6"/>
      <c r="D5" s="7"/>
      <c r="E5" s="5"/>
      <c r="F5" s="6" t="s">
        <v>17</v>
      </c>
      <c r="G5" s="6" t="s">
        <v>17</v>
      </c>
      <c r="H5" s="6" t="s">
        <v>17</v>
      </c>
      <c r="I5" s="6" t="s">
        <v>17</v>
      </c>
      <c r="J5" s="6" t="s">
        <v>17</v>
      </c>
      <c r="K5" s="6" t="s">
        <v>17</v>
      </c>
      <c r="L5" s="5"/>
      <c r="M5" s="5"/>
      <c r="N5" s="7"/>
      <c r="O5" s="34"/>
      <c r="P5" s="34"/>
      <c r="Q5" s="7"/>
      <c r="R5" s="5"/>
      <c r="S5" s="49"/>
    </row>
    <row r="6" ht="16.7" customHeight="1" spans="1:19">
      <c r="A6" s="7" t="s">
        <v>18</v>
      </c>
      <c r="B6" s="7" t="s">
        <v>19</v>
      </c>
      <c r="C6" s="7" t="s">
        <v>20</v>
      </c>
      <c r="D6" s="9">
        <v>1</v>
      </c>
      <c r="E6" s="10" t="s">
        <v>21</v>
      </c>
      <c r="F6" s="11">
        <v>2</v>
      </c>
      <c r="G6" s="11">
        <v>2</v>
      </c>
      <c r="H6" s="9"/>
      <c r="I6" s="9"/>
      <c r="J6" s="9"/>
      <c r="K6" s="9"/>
      <c r="L6" s="40" t="s">
        <v>22</v>
      </c>
      <c r="M6" s="9"/>
      <c r="N6" s="9">
        <f t="shared" ref="N6:N9" si="0">F6*16+G6*16+H6*16+I6*16+J6*16+K6*19</f>
        <v>64</v>
      </c>
      <c r="O6" s="41">
        <v>48</v>
      </c>
      <c r="P6" s="41">
        <f t="shared" ref="P6:P8" si="1">N6-O6</f>
        <v>16</v>
      </c>
      <c r="Q6" s="9">
        <f t="shared" ref="Q6:Q9" si="2">INT(N6/16)+IF(MOD(N6,16)&gt;9,1,0)</f>
        <v>4</v>
      </c>
      <c r="R6" s="50">
        <f>SUM(N6:N15)/(SUM(N6:N78))</f>
        <v>0.119524870081663</v>
      </c>
      <c r="S6" s="51">
        <f>SUM(N6:N17)/(SUM(N6:N78))</f>
        <v>0.143281365998515</v>
      </c>
    </row>
    <row r="7" ht="16.7" customHeight="1" spans="1:19">
      <c r="A7" s="12"/>
      <c r="B7" s="12"/>
      <c r="C7" s="13"/>
      <c r="D7" s="9">
        <v>2</v>
      </c>
      <c r="E7" s="14" t="s">
        <v>23</v>
      </c>
      <c r="F7" s="9"/>
      <c r="G7" s="9"/>
      <c r="H7" s="11">
        <v>2</v>
      </c>
      <c r="I7" s="11">
        <v>2</v>
      </c>
      <c r="J7" s="9"/>
      <c r="K7" s="9"/>
      <c r="L7" s="40" t="s">
        <v>22</v>
      </c>
      <c r="M7" s="9"/>
      <c r="N7" s="9">
        <f t="shared" si="0"/>
        <v>64</v>
      </c>
      <c r="O7" s="41">
        <v>48</v>
      </c>
      <c r="P7" s="41">
        <f t="shared" si="1"/>
        <v>16</v>
      </c>
      <c r="Q7" s="9">
        <f t="shared" si="2"/>
        <v>4</v>
      </c>
      <c r="R7" s="50"/>
      <c r="S7" s="51"/>
    </row>
    <row r="8" ht="16.7" customHeight="1" spans="1:19">
      <c r="A8" s="12"/>
      <c r="B8" s="12"/>
      <c r="C8" s="13"/>
      <c r="D8" s="9">
        <v>3</v>
      </c>
      <c r="E8" s="15" t="s">
        <v>24</v>
      </c>
      <c r="F8" s="11">
        <v>2</v>
      </c>
      <c r="G8" s="11">
        <v>2</v>
      </c>
      <c r="H8" s="11"/>
      <c r="I8" s="11"/>
      <c r="J8" s="19"/>
      <c r="K8" s="19"/>
      <c r="L8" s="40" t="s">
        <v>22</v>
      </c>
      <c r="M8" s="11"/>
      <c r="N8" s="9">
        <f t="shared" si="0"/>
        <v>64</v>
      </c>
      <c r="O8" s="41">
        <v>48</v>
      </c>
      <c r="P8" s="41">
        <f t="shared" si="1"/>
        <v>16</v>
      </c>
      <c r="Q8" s="9">
        <f t="shared" si="2"/>
        <v>4</v>
      </c>
      <c r="R8" s="50"/>
      <c r="S8" s="51"/>
    </row>
    <row r="9" ht="16.7" customHeight="1" spans="1:19">
      <c r="A9" s="12"/>
      <c r="B9" s="12"/>
      <c r="C9" s="13"/>
      <c r="D9" s="9">
        <v>4</v>
      </c>
      <c r="E9" s="15" t="s">
        <v>25</v>
      </c>
      <c r="F9" s="9"/>
      <c r="G9" s="9"/>
      <c r="H9" s="9"/>
      <c r="I9" s="42"/>
      <c r="J9" s="42">
        <v>2</v>
      </c>
      <c r="K9" s="9"/>
      <c r="L9" s="40" t="s">
        <v>22</v>
      </c>
      <c r="M9" s="9"/>
      <c r="N9" s="9">
        <f t="shared" si="0"/>
        <v>32</v>
      </c>
      <c r="O9" s="9">
        <v>28</v>
      </c>
      <c r="P9" s="9">
        <v>4</v>
      </c>
      <c r="Q9" s="9">
        <f t="shared" si="2"/>
        <v>2</v>
      </c>
      <c r="R9" s="50"/>
      <c r="S9" s="51"/>
    </row>
    <row r="10" ht="16.7" customHeight="1" spans="1:19">
      <c r="A10" s="12"/>
      <c r="B10" s="12"/>
      <c r="C10" s="13"/>
      <c r="D10" s="9">
        <v>5</v>
      </c>
      <c r="E10" s="15" t="s">
        <v>26</v>
      </c>
      <c r="F10" s="11" t="s">
        <v>27</v>
      </c>
      <c r="G10" s="11" t="s">
        <v>27</v>
      </c>
      <c r="H10" s="9" t="s">
        <v>27</v>
      </c>
      <c r="I10" s="9" t="s">
        <v>27</v>
      </c>
      <c r="J10" s="9" t="s">
        <v>27</v>
      </c>
      <c r="K10" s="9"/>
      <c r="L10" s="9"/>
      <c r="M10" s="40" t="s">
        <v>22</v>
      </c>
      <c r="N10" s="9">
        <v>20</v>
      </c>
      <c r="O10" s="9">
        <v>16</v>
      </c>
      <c r="P10" s="9">
        <v>4</v>
      </c>
      <c r="Q10" s="19">
        <v>1</v>
      </c>
      <c r="R10" s="50"/>
      <c r="S10" s="51"/>
    </row>
    <row r="11" ht="16.7" customHeight="1" spans="1:19">
      <c r="A11" s="12"/>
      <c r="B11" s="12"/>
      <c r="C11" s="13"/>
      <c r="D11" s="9">
        <v>6</v>
      </c>
      <c r="E11" s="15" t="s">
        <v>28</v>
      </c>
      <c r="F11" s="9" t="s">
        <v>29</v>
      </c>
      <c r="G11" s="9" t="s">
        <v>29</v>
      </c>
      <c r="H11" s="9" t="s">
        <v>29</v>
      </c>
      <c r="I11" s="9" t="s">
        <v>29</v>
      </c>
      <c r="J11" s="9"/>
      <c r="K11" s="9"/>
      <c r="L11" s="9"/>
      <c r="M11" s="40" t="s">
        <v>22</v>
      </c>
      <c r="N11" s="9">
        <v>24</v>
      </c>
      <c r="O11" s="9">
        <v>20</v>
      </c>
      <c r="P11" s="9">
        <v>4</v>
      </c>
      <c r="Q11" s="19">
        <v>1</v>
      </c>
      <c r="R11" s="50"/>
      <c r="S11" s="51"/>
    </row>
    <row r="12" ht="16.7" customHeight="1" spans="1:19">
      <c r="A12" s="12"/>
      <c r="B12" s="12"/>
      <c r="C12" s="13"/>
      <c r="D12" s="9">
        <v>7</v>
      </c>
      <c r="E12" s="15" t="s">
        <v>30</v>
      </c>
      <c r="F12" s="9"/>
      <c r="G12" s="9">
        <v>1</v>
      </c>
      <c r="H12" s="9"/>
      <c r="I12" s="9"/>
      <c r="J12" s="9"/>
      <c r="K12" s="9"/>
      <c r="L12" s="9"/>
      <c r="M12" s="40" t="s">
        <v>22</v>
      </c>
      <c r="N12" s="9">
        <v>16</v>
      </c>
      <c r="O12" s="9">
        <v>12</v>
      </c>
      <c r="P12" s="9">
        <v>4</v>
      </c>
      <c r="Q12" s="19">
        <v>1</v>
      </c>
      <c r="R12" s="50"/>
      <c r="S12" s="51"/>
    </row>
    <row r="13" ht="16.7" customHeight="1" spans="1:19">
      <c r="A13" s="12"/>
      <c r="B13" s="12"/>
      <c r="C13" s="13"/>
      <c r="D13" s="9">
        <v>8</v>
      </c>
      <c r="E13" s="15" t="s">
        <v>31</v>
      </c>
      <c r="F13" s="9" t="s">
        <v>32</v>
      </c>
      <c r="G13" s="9" t="s">
        <v>32</v>
      </c>
      <c r="H13" s="9" t="s">
        <v>32</v>
      </c>
      <c r="I13" s="9" t="s">
        <v>32</v>
      </c>
      <c r="J13" s="9" t="s">
        <v>32</v>
      </c>
      <c r="K13" s="9"/>
      <c r="L13" s="9"/>
      <c r="M13" s="40" t="s">
        <v>22</v>
      </c>
      <c r="N13" s="9">
        <v>10</v>
      </c>
      <c r="O13" s="9">
        <v>10</v>
      </c>
      <c r="P13" s="9">
        <v>0</v>
      </c>
      <c r="Q13" s="19">
        <v>1</v>
      </c>
      <c r="R13" s="50"/>
      <c r="S13" s="51"/>
    </row>
    <row r="14" ht="16.7" customHeight="1" spans="1:19">
      <c r="A14" s="12"/>
      <c r="B14" s="12"/>
      <c r="C14" s="13"/>
      <c r="D14" s="9">
        <v>9</v>
      </c>
      <c r="E14" s="15" t="s">
        <v>33</v>
      </c>
      <c r="F14" s="9" t="s">
        <v>32</v>
      </c>
      <c r="G14" s="9" t="s">
        <v>32</v>
      </c>
      <c r="H14" s="9" t="s">
        <v>27</v>
      </c>
      <c r="I14" s="9" t="s">
        <v>27</v>
      </c>
      <c r="J14" s="9" t="s">
        <v>27</v>
      </c>
      <c r="K14" s="9"/>
      <c r="L14" s="9"/>
      <c r="M14" s="40" t="s">
        <v>22</v>
      </c>
      <c r="N14" s="9">
        <v>16</v>
      </c>
      <c r="O14" s="9">
        <v>12</v>
      </c>
      <c r="P14" s="9">
        <v>4</v>
      </c>
      <c r="Q14" s="19">
        <v>1</v>
      </c>
      <c r="R14" s="50"/>
      <c r="S14" s="51"/>
    </row>
    <row r="15" ht="16.7" customHeight="1" spans="1:19">
      <c r="A15" s="12"/>
      <c r="B15" s="12"/>
      <c r="C15" s="13"/>
      <c r="D15" s="9">
        <v>10</v>
      </c>
      <c r="E15" s="16" t="s">
        <v>34</v>
      </c>
      <c r="F15" s="9" t="s">
        <v>35</v>
      </c>
      <c r="G15" s="9"/>
      <c r="H15" s="9"/>
      <c r="I15" s="9"/>
      <c r="J15" s="9" t="s">
        <v>27</v>
      </c>
      <c r="K15" s="9"/>
      <c r="L15" s="9"/>
      <c r="M15" s="40" t="s">
        <v>22</v>
      </c>
      <c r="N15" s="9">
        <v>12</v>
      </c>
      <c r="O15" s="9">
        <v>8</v>
      </c>
      <c r="P15" s="9">
        <v>4</v>
      </c>
      <c r="Q15" s="19">
        <v>1</v>
      </c>
      <c r="R15" s="50"/>
      <c r="S15" s="51"/>
    </row>
    <row r="16" ht="16.7" customHeight="1" spans="1:19">
      <c r="A16" s="12"/>
      <c r="B16" s="12"/>
      <c r="C16" s="17" t="s">
        <v>36</v>
      </c>
      <c r="D16" s="9">
        <v>11</v>
      </c>
      <c r="E16" s="18" t="s">
        <v>37</v>
      </c>
      <c r="F16" s="19">
        <v>2</v>
      </c>
      <c r="G16" s="19"/>
      <c r="H16" s="19"/>
      <c r="I16" s="19"/>
      <c r="J16" s="19"/>
      <c r="K16" s="19"/>
      <c r="L16" s="40" t="s">
        <v>22</v>
      </c>
      <c r="M16" s="19"/>
      <c r="N16" s="9">
        <f>F16*16+G16*16+H16*16+I16*16+J16*16+K16*19</f>
        <v>32</v>
      </c>
      <c r="O16" s="9">
        <v>28</v>
      </c>
      <c r="P16" s="9">
        <v>4</v>
      </c>
      <c r="Q16" s="9">
        <f>INT(N16/16)+IF(MOD(N16,16)&gt;9,1,0)</f>
        <v>2</v>
      </c>
      <c r="R16" s="50">
        <f>SUM(N16:N17)/(SUM(N6:N78))</f>
        <v>0.0237564959168523</v>
      </c>
      <c r="S16" s="51"/>
    </row>
    <row r="17" ht="16.7" customHeight="1" spans="1:19">
      <c r="A17" s="12"/>
      <c r="B17" s="12"/>
      <c r="C17" s="20"/>
      <c r="D17" s="9">
        <v>12</v>
      </c>
      <c r="E17" s="21" t="s">
        <v>38</v>
      </c>
      <c r="F17" s="19"/>
      <c r="G17" s="19">
        <v>2</v>
      </c>
      <c r="H17" s="19"/>
      <c r="I17" s="19"/>
      <c r="J17" s="19"/>
      <c r="K17" s="19"/>
      <c r="L17" s="40" t="s">
        <v>22</v>
      </c>
      <c r="M17" s="19"/>
      <c r="N17" s="9">
        <f>F17*16+G17*16+H17*16+I17*16+J17*16+K17*19</f>
        <v>32</v>
      </c>
      <c r="O17" s="9">
        <v>28</v>
      </c>
      <c r="P17" s="9">
        <v>4</v>
      </c>
      <c r="Q17" s="9">
        <f>INT(N17/16)+IF(MOD(N17,16)&gt;9,1,0)</f>
        <v>2</v>
      </c>
      <c r="R17" s="50"/>
      <c r="S17" s="51"/>
    </row>
    <row r="18" ht="16.7" customHeight="1" spans="1:19">
      <c r="A18" s="22" t="s">
        <v>39</v>
      </c>
      <c r="B18" s="7" t="s">
        <v>19</v>
      </c>
      <c r="C18" s="23" t="s">
        <v>20</v>
      </c>
      <c r="D18" s="9">
        <v>13</v>
      </c>
      <c r="E18" s="24" t="s">
        <v>40</v>
      </c>
      <c r="F18" s="11">
        <v>2</v>
      </c>
      <c r="G18" s="11">
        <v>2</v>
      </c>
      <c r="H18" s="11">
        <v>2</v>
      </c>
      <c r="I18" s="11">
        <v>2</v>
      </c>
      <c r="J18" s="27"/>
      <c r="K18" s="27"/>
      <c r="L18" s="43"/>
      <c r="M18" s="40" t="s">
        <v>22</v>
      </c>
      <c r="N18" s="9">
        <f>F18*16+G18*16+H18*16+I18*16+J18*16+K18*19</f>
        <v>128</v>
      </c>
      <c r="O18" s="9">
        <v>8</v>
      </c>
      <c r="P18" s="9">
        <v>120</v>
      </c>
      <c r="Q18" s="9">
        <f>INT(N18/16)+IF(MOD(N18,16)&gt;9,1,0)</f>
        <v>8</v>
      </c>
      <c r="R18" s="50">
        <f>SUM(N18:N22)/(SUM(N6:N78))</f>
        <v>0.111358574610245</v>
      </c>
      <c r="S18" s="51">
        <f>SUM(N18:N78)/(SUM(N6:N78))</f>
        <v>0.856718634001485</v>
      </c>
    </row>
    <row r="19" ht="16.7" customHeight="1" spans="1:19">
      <c r="A19" s="25"/>
      <c r="B19" s="7"/>
      <c r="C19" s="23"/>
      <c r="D19" s="9">
        <v>14</v>
      </c>
      <c r="E19" s="24" t="s">
        <v>41</v>
      </c>
      <c r="F19" s="11">
        <v>1</v>
      </c>
      <c r="G19" s="11"/>
      <c r="H19" s="11"/>
      <c r="I19" s="11"/>
      <c r="J19" s="27"/>
      <c r="K19" s="27"/>
      <c r="L19" s="43"/>
      <c r="M19" s="40"/>
      <c r="N19" s="9">
        <v>16</v>
      </c>
      <c r="O19" s="9">
        <v>2</v>
      </c>
      <c r="P19" s="9">
        <v>14</v>
      </c>
      <c r="Q19" s="9">
        <v>1</v>
      </c>
      <c r="R19" s="50"/>
      <c r="S19" s="51"/>
    </row>
    <row r="20" ht="16.7" customHeight="1" spans="1:19">
      <c r="A20" s="25"/>
      <c r="B20" s="7"/>
      <c r="C20" s="23"/>
      <c r="D20" s="9">
        <v>15</v>
      </c>
      <c r="E20" s="24" t="s">
        <v>42</v>
      </c>
      <c r="F20" s="11" t="s">
        <v>43</v>
      </c>
      <c r="G20" s="11" t="s">
        <v>27</v>
      </c>
      <c r="H20" s="11" t="s">
        <v>27</v>
      </c>
      <c r="I20" s="11" t="s">
        <v>27</v>
      </c>
      <c r="J20" s="27" t="s">
        <v>27</v>
      </c>
      <c r="K20" s="27"/>
      <c r="L20" s="43"/>
      <c r="M20" s="40"/>
      <c r="N20" s="9">
        <v>76</v>
      </c>
      <c r="O20" s="9">
        <v>16</v>
      </c>
      <c r="P20" s="9">
        <v>60</v>
      </c>
      <c r="Q20" s="9">
        <v>2</v>
      </c>
      <c r="R20" s="50"/>
      <c r="S20" s="51"/>
    </row>
    <row r="21" ht="16.7" customHeight="1" spans="1:19">
      <c r="A21" s="25"/>
      <c r="B21" s="7"/>
      <c r="C21" s="23"/>
      <c r="D21" s="9">
        <v>16</v>
      </c>
      <c r="E21" s="24" t="s">
        <v>44</v>
      </c>
      <c r="F21" s="11" t="s">
        <v>27</v>
      </c>
      <c r="G21" s="11" t="s">
        <v>27</v>
      </c>
      <c r="H21" s="11" t="s">
        <v>27</v>
      </c>
      <c r="I21" s="11" t="s">
        <v>27</v>
      </c>
      <c r="J21" s="27" t="s">
        <v>27</v>
      </c>
      <c r="K21" s="27"/>
      <c r="L21" s="43"/>
      <c r="M21" s="40"/>
      <c r="N21" s="9">
        <v>16</v>
      </c>
      <c r="O21" s="9">
        <v>8</v>
      </c>
      <c r="P21" s="9">
        <v>8</v>
      </c>
      <c r="Q21" s="9">
        <v>1</v>
      </c>
      <c r="R21" s="50"/>
      <c r="S21" s="51"/>
    </row>
    <row r="22" ht="16.7" customHeight="1" spans="1:19">
      <c r="A22" s="25"/>
      <c r="B22" s="7"/>
      <c r="C22" s="26"/>
      <c r="D22" s="9">
        <v>17</v>
      </c>
      <c r="E22" s="24" t="s">
        <v>45</v>
      </c>
      <c r="F22" s="11">
        <v>2</v>
      </c>
      <c r="G22" s="11">
        <v>2</v>
      </c>
      <c r="H22" s="27"/>
      <c r="I22" s="27"/>
      <c r="J22" s="27"/>
      <c r="K22" s="27"/>
      <c r="L22" s="43"/>
      <c r="M22" s="40" t="s">
        <v>22</v>
      </c>
      <c r="N22" s="9">
        <f t="shared" ref="N22:N36" si="3">F22*16+G22*16+H22*16+I22*16+J22*16+K22*19</f>
        <v>64</v>
      </c>
      <c r="O22" s="9">
        <v>24</v>
      </c>
      <c r="P22" s="9">
        <v>40</v>
      </c>
      <c r="Q22" s="9">
        <f t="shared" ref="Q22:Q36" si="4">INT(N22/16)+IF(MOD(N22,16)&gt;9,1,0)</f>
        <v>4</v>
      </c>
      <c r="R22" s="50"/>
      <c r="S22" s="51"/>
    </row>
    <row r="23" ht="16.7" customHeight="1" spans="1:19">
      <c r="A23" s="25"/>
      <c r="B23" s="7"/>
      <c r="C23" s="7" t="s">
        <v>46</v>
      </c>
      <c r="D23" s="9">
        <v>18</v>
      </c>
      <c r="E23" s="18" t="s">
        <v>47</v>
      </c>
      <c r="F23" s="19">
        <v>8</v>
      </c>
      <c r="G23" s="19"/>
      <c r="H23" s="19"/>
      <c r="I23" s="19"/>
      <c r="J23" s="19"/>
      <c r="K23" s="19"/>
      <c r="L23" s="40" t="s">
        <v>22</v>
      </c>
      <c r="M23" s="40"/>
      <c r="N23" s="9">
        <f t="shared" si="3"/>
        <v>128</v>
      </c>
      <c r="O23" s="9">
        <v>28</v>
      </c>
      <c r="P23" s="9">
        <v>100</v>
      </c>
      <c r="Q23" s="9">
        <f t="shared" si="4"/>
        <v>8</v>
      </c>
      <c r="R23" s="50">
        <f>SUM(N23:N36)/(SUM(N6:N78))</f>
        <v>0.403860430586489</v>
      </c>
      <c r="S23" s="51"/>
    </row>
    <row r="24" ht="16.7" customHeight="1" spans="1:19">
      <c r="A24" s="25"/>
      <c r="B24" s="7"/>
      <c r="C24" s="28"/>
      <c r="D24" s="9">
        <v>19</v>
      </c>
      <c r="E24" s="18" t="s">
        <v>48</v>
      </c>
      <c r="F24" s="19">
        <v>8</v>
      </c>
      <c r="G24" s="19"/>
      <c r="H24" s="19"/>
      <c r="I24" s="19"/>
      <c r="J24" s="19"/>
      <c r="K24" s="19"/>
      <c r="L24" s="40" t="s">
        <v>22</v>
      </c>
      <c r="M24" s="19"/>
      <c r="N24" s="9">
        <f t="shared" si="3"/>
        <v>128</v>
      </c>
      <c r="O24" s="9">
        <v>28</v>
      </c>
      <c r="P24" s="9">
        <v>100</v>
      </c>
      <c r="Q24" s="9">
        <f t="shared" si="4"/>
        <v>8</v>
      </c>
      <c r="R24" s="50"/>
      <c r="S24" s="51"/>
    </row>
    <row r="25" ht="16.7" customHeight="1" spans="1:19">
      <c r="A25" s="25"/>
      <c r="B25" s="7"/>
      <c r="C25" s="28"/>
      <c r="D25" s="9">
        <v>20</v>
      </c>
      <c r="E25" s="18" t="s">
        <v>49</v>
      </c>
      <c r="F25" s="19"/>
      <c r="G25" s="19">
        <v>4</v>
      </c>
      <c r="H25" s="19"/>
      <c r="I25" s="19"/>
      <c r="J25" s="19"/>
      <c r="K25" s="19"/>
      <c r="L25" s="40" t="s">
        <v>22</v>
      </c>
      <c r="M25" s="19"/>
      <c r="N25" s="9">
        <f t="shared" si="3"/>
        <v>64</v>
      </c>
      <c r="O25" s="9">
        <v>24</v>
      </c>
      <c r="P25" s="9">
        <v>40</v>
      </c>
      <c r="Q25" s="9">
        <f t="shared" si="4"/>
        <v>4</v>
      </c>
      <c r="R25" s="50"/>
      <c r="S25" s="51"/>
    </row>
    <row r="26" ht="16.7" customHeight="1" spans="1:19">
      <c r="A26" s="25"/>
      <c r="B26" s="7"/>
      <c r="C26" s="28"/>
      <c r="D26" s="9">
        <v>21</v>
      </c>
      <c r="E26" s="18" t="s">
        <v>50</v>
      </c>
      <c r="F26" s="19"/>
      <c r="G26" s="19">
        <v>8</v>
      </c>
      <c r="H26" s="19"/>
      <c r="I26" s="19"/>
      <c r="J26" s="19"/>
      <c r="K26" s="19"/>
      <c r="L26" s="40" t="s">
        <v>22</v>
      </c>
      <c r="M26" s="19"/>
      <c r="N26" s="9">
        <f t="shared" si="3"/>
        <v>128</v>
      </c>
      <c r="O26" s="9">
        <v>28</v>
      </c>
      <c r="P26" s="9">
        <v>100</v>
      </c>
      <c r="Q26" s="9">
        <f t="shared" si="4"/>
        <v>8</v>
      </c>
      <c r="R26" s="50"/>
      <c r="S26" s="51"/>
    </row>
    <row r="27" ht="16.7" customHeight="1" spans="1:19">
      <c r="A27" s="25"/>
      <c r="B27" s="7"/>
      <c r="C27" s="28"/>
      <c r="D27" s="9">
        <v>22</v>
      </c>
      <c r="E27" s="18" t="s">
        <v>51</v>
      </c>
      <c r="F27" s="19"/>
      <c r="G27" s="19">
        <v>4</v>
      </c>
      <c r="H27" s="19"/>
      <c r="I27" s="19"/>
      <c r="J27" s="19"/>
      <c r="K27" s="19"/>
      <c r="L27" s="40" t="s">
        <v>22</v>
      </c>
      <c r="M27" s="19"/>
      <c r="N27" s="9">
        <f t="shared" si="3"/>
        <v>64</v>
      </c>
      <c r="O27" s="9">
        <v>24</v>
      </c>
      <c r="P27" s="9">
        <v>40</v>
      </c>
      <c r="Q27" s="9">
        <f t="shared" si="4"/>
        <v>4</v>
      </c>
      <c r="R27" s="50"/>
      <c r="S27" s="51"/>
    </row>
    <row r="28" ht="16.7" customHeight="1" spans="1:19">
      <c r="A28" s="25"/>
      <c r="B28" s="7"/>
      <c r="C28" s="28"/>
      <c r="D28" s="9">
        <v>23</v>
      </c>
      <c r="E28" s="18" t="s">
        <v>52</v>
      </c>
      <c r="F28" s="19"/>
      <c r="G28" s="19"/>
      <c r="H28" s="19">
        <v>4</v>
      </c>
      <c r="I28" s="19"/>
      <c r="J28" s="19"/>
      <c r="K28" s="19"/>
      <c r="L28" s="40" t="s">
        <v>22</v>
      </c>
      <c r="M28" s="19"/>
      <c r="N28" s="9">
        <f t="shared" si="3"/>
        <v>64</v>
      </c>
      <c r="O28" s="9">
        <v>24</v>
      </c>
      <c r="P28" s="9">
        <v>40</v>
      </c>
      <c r="Q28" s="9">
        <f t="shared" si="4"/>
        <v>4</v>
      </c>
      <c r="R28" s="50"/>
      <c r="S28" s="51"/>
    </row>
    <row r="29" ht="16.7" customHeight="1" spans="1:19">
      <c r="A29" s="25"/>
      <c r="B29" s="7"/>
      <c r="C29" s="28"/>
      <c r="D29" s="9">
        <v>24</v>
      </c>
      <c r="E29" s="21" t="s">
        <v>53</v>
      </c>
      <c r="F29" s="19"/>
      <c r="G29" s="19"/>
      <c r="H29" s="19">
        <v>2</v>
      </c>
      <c r="I29" s="19"/>
      <c r="J29" s="19"/>
      <c r="K29" s="19"/>
      <c r="L29" s="40" t="s">
        <v>22</v>
      </c>
      <c r="M29" s="19"/>
      <c r="N29" s="9">
        <f t="shared" si="3"/>
        <v>32</v>
      </c>
      <c r="O29" s="9">
        <v>16</v>
      </c>
      <c r="P29" s="9">
        <v>16</v>
      </c>
      <c r="Q29" s="9">
        <f t="shared" si="4"/>
        <v>2</v>
      </c>
      <c r="R29" s="50"/>
      <c r="S29" s="51"/>
    </row>
    <row r="30" ht="16.7" customHeight="1" spans="1:19">
      <c r="A30" s="25"/>
      <c r="B30" s="7"/>
      <c r="C30" s="28"/>
      <c r="D30" s="9">
        <v>25</v>
      </c>
      <c r="E30" s="18" t="s">
        <v>54</v>
      </c>
      <c r="F30" s="19"/>
      <c r="G30" s="19"/>
      <c r="H30" s="19">
        <v>4</v>
      </c>
      <c r="I30" s="19"/>
      <c r="J30" s="19"/>
      <c r="K30" s="19"/>
      <c r="L30" s="40" t="s">
        <v>22</v>
      </c>
      <c r="M30" s="19"/>
      <c r="N30" s="9">
        <f t="shared" si="3"/>
        <v>64</v>
      </c>
      <c r="O30" s="9">
        <v>24</v>
      </c>
      <c r="P30" s="9">
        <v>40</v>
      </c>
      <c r="Q30" s="9">
        <f t="shared" si="4"/>
        <v>4</v>
      </c>
      <c r="R30" s="50"/>
      <c r="S30" s="51"/>
    </row>
    <row r="31" ht="16.7" customHeight="1" spans="1:19">
      <c r="A31" s="25"/>
      <c r="B31" s="7"/>
      <c r="C31" s="28"/>
      <c r="D31" s="9">
        <v>26</v>
      </c>
      <c r="E31" s="18" t="s">
        <v>55</v>
      </c>
      <c r="F31" s="19"/>
      <c r="G31" s="19"/>
      <c r="H31" s="19">
        <v>4</v>
      </c>
      <c r="I31" s="19"/>
      <c r="J31" s="19"/>
      <c r="K31" s="19"/>
      <c r="L31" s="40" t="s">
        <v>22</v>
      </c>
      <c r="M31" s="19"/>
      <c r="N31" s="9">
        <f t="shared" si="3"/>
        <v>64</v>
      </c>
      <c r="O31" s="9">
        <v>24</v>
      </c>
      <c r="P31" s="9">
        <v>40</v>
      </c>
      <c r="Q31" s="9">
        <f t="shared" si="4"/>
        <v>4</v>
      </c>
      <c r="R31" s="50"/>
      <c r="S31" s="51"/>
    </row>
    <row r="32" ht="16.7" customHeight="1" spans="1:19">
      <c r="A32" s="25"/>
      <c r="B32" s="7"/>
      <c r="C32" s="28"/>
      <c r="D32" s="9">
        <v>27</v>
      </c>
      <c r="E32" s="18" t="s">
        <v>56</v>
      </c>
      <c r="F32" s="19"/>
      <c r="G32" s="19"/>
      <c r="H32" s="19"/>
      <c r="I32" s="19">
        <v>4</v>
      </c>
      <c r="J32" s="19"/>
      <c r="K32" s="19"/>
      <c r="L32" s="40" t="s">
        <v>22</v>
      </c>
      <c r="M32" s="19"/>
      <c r="N32" s="9">
        <f t="shared" si="3"/>
        <v>64</v>
      </c>
      <c r="O32" s="9">
        <v>24</v>
      </c>
      <c r="P32" s="9">
        <v>40</v>
      </c>
      <c r="Q32" s="9">
        <f t="shared" si="4"/>
        <v>4</v>
      </c>
      <c r="R32" s="50"/>
      <c r="S32" s="51"/>
    </row>
    <row r="33" ht="16.7" customHeight="1" spans="1:19">
      <c r="A33" s="25"/>
      <c r="B33" s="7"/>
      <c r="C33" s="28"/>
      <c r="D33" s="9">
        <v>28</v>
      </c>
      <c r="E33" s="21" t="s">
        <v>57</v>
      </c>
      <c r="F33" s="19"/>
      <c r="G33" s="19"/>
      <c r="H33" s="19">
        <v>2</v>
      </c>
      <c r="I33" s="19"/>
      <c r="J33" s="19"/>
      <c r="K33" s="19"/>
      <c r="L33" s="40" t="s">
        <v>22</v>
      </c>
      <c r="M33" s="19"/>
      <c r="N33" s="9">
        <f t="shared" si="3"/>
        <v>32</v>
      </c>
      <c r="O33" s="9">
        <v>16</v>
      </c>
      <c r="P33" s="9">
        <v>16</v>
      </c>
      <c r="Q33" s="9">
        <f t="shared" si="4"/>
        <v>2</v>
      </c>
      <c r="R33" s="50"/>
      <c r="S33" s="51"/>
    </row>
    <row r="34" ht="16.7" customHeight="1" spans="1:19">
      <c r="A34" s="25"/>
      <c r="B34" s="7"/>
      <c r="C34" s="28"/>
      <c r="D34" s="9">
        <v>29</v>
      </c>
      <c r="E34" s="18" t="s">
        <v>58</v>
      </c>
      <c r="F34" s="19"/>
      <c r="G34" s="19"/>
      <c r="H34" s="19">
        <v>2</v>
      </c>
      <c r="I34" s="19">
        <v>4</v>
      </c>
      <c r="J34" s="19"/>
      <c r="K34" s="19"/>
      <c r="L34" s="40" t="s">
        <v>22</v>
      </c>
      <c r="M34" s="19"/>
      <c r="N34" s="9">
        <f t="shared" si="3"/>
        <v>96</v>
      </c>
      <c r="O34" s="9">
        <v>36</v>
      </c>
      <c r="P34" s="9">
        <v>60</v>
      </c>
      <c r="Q34" s="9">
        <f t="shared" si="4"/>
        <v>6</v>
      </c>
      <c r="R34" s="50"/>
      <c r="S34" s="51"/>
    </row>
    <row r="35" ht="16.7" customHeight="1" spans="1:19">
      <c r="A35" s="25"/>
      <c r="B35" s="7"/>
      <c r="C35" s="28"/>
      <c r="D35" s="9">
        <v>30</v>
      </c>
      <c r="E35" s="18" t="s">
        <v>59</v>
      </c>
      <c r="F35" s="19"/>
      <c r="G35" s="19"/>
      <c r="H35" s="19"/>
      <c r="I35" s="19">
        <v>6</v>
      </c>
      <c r="J35" s="19"/>
      <c r="K35" s="19"/>
      <c r="L35" s="40" t="s">
        <v>22</v>
      </c>
      <c r="M35" s="19"/>
      <c r="N35" s="9">
        <f t="shared" si="3"/>
        <v>96</v>
      </c>
      <c r="O35" s="9">
        <v>36</v>
      </c>
      <c r="P35" s="9">
        <v>60</v>
      </c>
      <c r="Q35" s="9">
        <f t="shared" si="4"/>
        <v>6</v>
      </c>
      <c r="R35" s="50"/>
      <c r="S35" s="51"/>
    </row>
    <row r="36" ht="16.7" customHeight="1" spans="1:19">
      <c r="A36" s="25"/>
      <c r="B36" s="7"/>
      <c r="C36" s="28"/>
      <c r="D36" s="9">
        <v>31</v>
      </c>
      <c r="E36" s="18" t="s">
        <v>60</v>
      </c>
      <c r="F36" s="19"/>
      <c r="G36" s="19"/>
      <c r="H36" s="19"/>
      <c r="I36" s="19">
        <v>4</v>
      </c>
      <c r="J36" s="19"/>
      <c r="K36" s="19"/>
      <c r="L36" s="40" t="s">
        <v>22</v>
      </c>
      <c r="M36" s="19"/>
      <c r="N36" s="9">
        <f t="shared" si="3"/>
        <v>64</v>
      </c>
      <c r="O36" s="9">
        <v>24</v>
      </c>
      <c r="P36" s="9">
        <v>40</v>
      </c>
      <c r="Q36" s="9">
        <f t="shared" si="4"/>
        <v>4</v>
      </c>
      <c r="R36" s="50"/>
      <c r="S36" s="51"/>
    </row>
    <row r="37" ht="16.7" customHeight="1" spans="1:19">
      <c r="A37" s="25"/>
      <c r="B37" s="7"/>
      <c r="C37" s="7"/>
      <c r="D37" s="9">
        <v>32</v>
      </c>
      <c r="E37" s="29" t="s">
        <v>61</v>
      </c>
      <c r="F37" s="9"/>
      <c r="G37" s="9"/>
      <c r="H37" s="9"/>
      <c r="I37" s="9"/>
      <c r="J37" s="9"/>
      <c r="K37" s="9"/>
      <c r="L37" s="9"/>
      <c r="M37" s="9"/>
      <c r="N37" s="9" t="s">
        <v>62</v>
      </c>
      <c r="O37" s="9"/>
      <c r="P37" s="9"/>
      <c r="Q37" s="9"/>
      <c r="R37" s="50"/>
      <c r="S37" s="51"/>
    </row>
    <row r="38" ht="16.7" customHeight="1" spans="1:19">
      <c r="A38" s="25"/>
      <c r="B38" s="7"/>
      <c r="C38" s="7"/>
      <c r="D38" s="9">
        <v>33</v>
      </c>
      <c r="E38" s="30" t="s">
        <v>63</v>
      </c>
      <c r="F38" s="27"/>
      <c r="G38" s="27"/>
      <c r="H38" s="27"/>
      <c r="I38" s="27"/>
      <c r="J38" s="27"/>
      <c r="K38" s="27"/>
      <c r="L38" s="43"/>
      <c r="M38" s="43"/>
      <c r="N38" s="43" t="s">
        <v>62</v>
      </c>
      <c r="O38" s="43"/>
      <c r="P38" s="43"/>
      <c r="Q38" s="9"/>
      <c r="R38" s="50"/>
      <c r="S38" s="51"/>
    </row>
    <row r="39" ht="16.7" customHeight="1" spans="1:19">
      <c r="A39" s="25"/>
      <c r="B39" s="7"/>
      <c r="C39" s="7"/>
      <c r="D39" s="9">
        <v>34</v>
      </c>
      <c r="E39" s="30" t="s">
        <v>64</v>
      </c>
      <c r="F39" s="9"/>
      <c r="G39" s="9"/>
      <c r="H39" s="9"/>
      <c r="I39" s="9" t="s">
        <v>43</v>
      </c>
      <c r="J39" s="9"/>
      <c r="K39" s="9"/>
      <c r="L39" s="9"/>
      <c r="M39" s="9"/>
      <c r="N39" s="9">
        <v>30</v>
      </c>
      <c r="O39" s="9">
        <v>10</v>
      </c>
      <c r="P39" s="9">
        <v>20</v>
      </c>
      <c r="Q39" s="9">
        <v>2</v>
      </c>
      <c r="R39" s="50"/>
      <c r="S39" s="51"/>
    </row>
    <row r="40" ht="16.7" customHeight="1" spans="1:19">
      <c r="A40" s="25"/>
      <c r="B40" s="7"/>
      <c r="C40" s="7"/>
      <c r="D40" s="9">
        <v>35</v>
      </c>
      <c r="E40" s="30" t="s">
        <v>65</v>
      </c>
      <c r="F40" s="9"/>
      <c r="G40" s="9"/>
      <c r="H40" s="9"/>
      <c r="I40" s="9"/>
      <c r="J40" s="9"/>
      <c r="K40" s="9" t="s">
        <v>66</v>
      </c>
      <c r="L40" s="9"/>
      <c r="M40" s="9"/>
      <c r="N40" s="9">
        <v>420</v>
      </c>
      <c r="O40" s="9">
        <v>20</v>
      </c>
      <c r="P40" s="9">
        <v>400</v>
      </c>
      <c r="Q40" s="9">
        <v>14</v>
      </c>
      <c r="R40" s="50"/>
      <c r="S40" s="51"/>
    </row>
    <row r="41" ht="16.7" customHeight="1" spans="1:19">
      <c r="A41" s="25"/>
      <c r="B41" s="7"/>
      <c r="C41" s="7"/>
      <c r="D41" s="9">
        <v>36</v>
      </c>
      <c r="E41" s="31" t="s">
        <v>67</v>
      </c>
      <c r="F41" s="9"/>
      <c r="G41" s="9"/>
      <c r="H41" s="9"/>
      <c r="I41" s="9"/>
      <c r="J41" s="9"/>
      <c r="K41" s="9" t="s">
        <v>68</v>
      </c>
      <c r="L41" s="9"/>
      <c r="M41" s="9"/>
      <c r="N41" s="9">
        <v>120</v>
      </c>
      <c r="O41" s="9">
        <v>20</v>
      </c>
      <c r="P41" s="9">
        <v>100</v>
      </c>
      <c r="Q41" s="9">
        <v>4</v>
      </c>
      <c r="R41" s="50"/>
      <c r="S41" s="51"/>
    </row>
    <row r="42" ht="16.7" customHeight="1" spans="1:19">
      <c r="A42" s="25"/>
      <c r="B42" s="7"/>
      <c r="C42" s="7"/>
      <c r="D42" s="9">
        <v>37</v>
      </c>
      <c r="E42" s="29" t="s">
        <v>69</v>
      </c>
      <c r="F42" s="9"/>
      <c r="G42" s="9"/>
      <c r="H42" s="9"/>
      <c r="I42" s="9"/>
      <c r="J42" s="9"/>
      <c r="K42" s="9" t="s">
        <v>70</v>
      </c>
      <c r="L42" s="9"/>
      <c r="M42" s="9"/>
      <c r="N42" s="9">
        <v>30</v>
      </c>
      <c r="O42" s="9">
        <v>6</v>
      </c>
      <c r="P42" s="9">
        <v>24</v>
      </c>
      <c r="Q42" s="9">
        <v>1</v>
      </c>
      <c r="R42" s="50"/>
      <c r="S42" s="51"/>
    </row>
    <row r="43" ht="16.7" customHeight="1" spans="1:19">
      <c r="A43" s="25"/>
      <c r="B43" s="22" t="s">
        <v>71</v>
      </c>
      <c r="C43" s="32" t="s">
        <v>72</v>
      </c>
      <c r="D43" s="9">
        <v>38</v>
      </c>
      <c r="E43" s="18" t="s">
        <v>55</v>
      </c>
      <c r="F43" s="19"/>
      <c r="G43" s="19"/>
      <c r="H43" s="19"/>
      <c r="I43" s="19">
        <v>0</v>
      </c>
      <c r="J43" s="19">
        <v>18</v>
      </c>
      <c r="K43" s="19"/>
      <c r="L43" s="40" t="s">
        <v>22</v>
      </c>
      <c r="M43" s="19"/>
      <c r="N43" s="44">
        <f>F43*16+G43*16+H43*16+I43*16+J43*16+K43*19</f>
        <v>288</v>
      </c>
      <c r="O43" s="44">
        <v>88</v>
      </c>
      <c r="P43" s="44">
        <v>200</v>
      </c>
      <c r="Q43" s="19">
        <f>INT(N43/20)+IF(MOD(N43,20)&gt;9,1,0)</f>
        <v>14</v>
      </c>
      <c r="R43" s="52">
        <f>SUM(N43)/(SUM(N6:N78))</f>
        <v>0.106904231625835</v>
      </c>
      <c r="S43" s="51"/>
    </row>
    <row r="44" ht="16.7" customHeight="1" spans="1:19">
      <c r="A44" s="25"/>
      <c r="B44" s="25"/>
      <c r="C44" s="33"/>
      <c r="D44" s="9">
        <v>39</v>
      </c>
      <c r="E44" s="18" t="s">
        <v>73</v>
      </c>
      <c r="F44" s="19"/>
      <c r="G44" s="19"/>
      <c r="H44" s="19"/>
      <c r="I44" s="19"/>
      <c r="J44" s="19"/>
      <c r="K44" s="19"/>
      <c r="L44" s="40" t="s">
        <v>22</v>
      </c>
      <c r="M44" s="19"/>
      <c r="N44" s="45"/>
      <c r="O44" s="45"/>
      <c r="P44" s="45"/>
      <c r="Q44" s="19"/>
      <c r="R44" s="52"/>
      <c r="S44" s="51"/>
    </row>
    <row r="45" ht="16.7" customHeight="1" spans="1:19">
      <c r="A45" s="34"/>
      <c r="B45" s="34"/>
      <c r="C45" s="35"/>
      <c r="D45" s="9">
        <v>40</v>
      </c>
      <c r="E45" s="18"/>
      <c r="F45" s="19"/>
      <c r="G45" s="19"/>
      <c r="H45" s="19"/>
      <c r="I45" s="19"/>
      <c r="J45" s="19"/>
      <c r="K45" s="19"/>
      <c r="L45" s="19"/>
      <c r="M45" s="19"/>
      <c r="N45" s="46"/>
      <c r="O45" s="46"/>
      <c r="P45" s="46"/>
      <c r="Q45" s="19"/>
      <c r="R45" s="52"/>
      <c r="S45" s="51"/>
    </row>
    <row r="46" ht="18.95" customHeight="1" spans="1:19">
      <c r="A46" s="7" t="s">
        <v>39</v>
      </c>
      <c r="B46" s="7" t="s">
        <v>71</v>
      </c>
      <c r="C46" s="5" t="s">
        <v>74</v>
      </c>
      <c r="D46" s="9">
        <v>41</v>
      </c>
      <c r="E46" s="36" t="s">
        <v>75</v>
      </c>
      <c r="F46" s="9"/>
      <c r="G46" s="9"/>
      <c r="H46" s="9"/>
      <c r="I46" s="9"/>
      <c r="J46" s="8">
        <v>2</v>
      </c>
      <c r="K46" s="47"/>
      <c r="L46" s="9"/>
      <c r="M46" s="48" t="s">
        <v>22</v>
      </c>
      <c r="N46" s="9">
        <f>J46*16</f>
        <v>32</v>
      </c>
      <c r="O46" s="44">
        <v>0</v>
      </c>
      <c r="P46" s="44">
        <v>32</v>
      </c>
      <c r="Q46" s="9">
        <v>1</v>
      </c>
      <c r="R46" s="50">
        <f>N46/(SUM(N6:N78))</f>
        <v>0.0118782479584261</v>
      </c>
      <c r="S46" s="51"/>
    </row>
    <row r="47" ht="18.95" customHeight="1" spans="1:19">
      <c r="A47" s="7"/>
      <c r="B47" s="7"/>
      <c r="C47" s="5"/>
      <c r="D47" s="9">
        <v>42</v>
      </c>
      <c r="E47" s="36"/>
      <c r="F47" s="9"/>
      <c r="G47" s="9"/>
      <c r="H47" s="9"/>
      <c r="I47" s="9"/>
      <c r="J47" s="8"/>
      <c r="K47" s="47"/>
      <c r="L47" s="9"/>
      <c r="M47" s="9"/>
      <c r="N47" s="9"/>
      <c r="O47" s="45"/>
      <c r="P47" s="45"/>
      <c r="Q47" s="9"/>
      <c r="R47" s="50"/>
      <c r="S47" s="51"/>
    </row>
    <row r="48" ht="18.95" customHeight="1" spans="1:19">
      <c r="A48" s="7"/>
      <c r="B48" s="7"/>
      <c r="C48" s="5"/>
      <c r="D48" s="9">
        <v>43</v>
      </c>
      <c r="E48" s="36"/>
      <c r="F48" s="9"/>
      <c r="G48" s="9"/>
      <c r="H48" s="9"/>
      <c r="I48" s="9"/>
      <c r="J48" s="8"/>
      <c r="K48" s="47"/>
      <c r="L48" s="9"/>
      <c r="M48" s="9"/>
      <c r="N48" s="9"/>
      <c r="O48" s="45"/>
      <c r="P48" s="45"/>
      <c r="Q48" s="9"/>
      <c r="R48" s="50"/>
      <c r="S48" s="51"/>
    </row>
    <row r="49" ht="18.95" customHeight="1" spans="1:19">
      <c r="A49" s="7"/>
      <c r="B49" s="7"/>
      <c r="C49" s="5"/>
      <c r="D49" s="9">
        <v>44</v>
      </c>
      <c r="E49" s="36"/>
      <c r="F49" s="9"/>
      <c r="G49" s="9"/>
      <c r="H49" s="9"/>
      <c r="I49" s="9"/>
      <c r="J49" s="8"/>
      <c r="K49" s="47"/>
      <c r="L49" s="9"/>
      <c r="M49" s="9"/>
      <c r="N49" s="9"/>
      <c r="O49" s="45"/>
      <c r="P49" s="45"/>
      <c r="Q49" s="9"/>
      <c r="R49" s="50"/>
      <c r="S49" s="51"/>
    </row>
    <row r="50" ht="18.95" customHeight="1" spans="1:19">
      <c r="A50" s="7"/>
      <c r="B50" s="7"/>
      <c r="C50" s="5"/>
      <c r="D50" s="9">
        <v>45</v>
      </c>
      <c r="E50" s="15"/>
      <c r="F50" s="9"/>
      <c r="G50" s="9"/>
      <c r="H50" s="9"/>
      <c r="I50" s="9"/>
      <c r="J50" s="8"/>
      <c r="K50" s="47"/>
      <c r="L50" s="9"/>
      <c r="M50" s="9"/>
      <c r="N50" s="9"/>
      <c r="O50" s="45"/>
      <c r="P50" s="45"/>
      <c r="Q50" s="9"/>
      <c r="R50" s="50"/>
      <c r="S50" s="51"/>
    </row>
    <row r="51" ht="18.95" customHeight="1" spans="1:19">
      <c r="A51" s="7"/>
      <c r="B51" s="12"/>
      <c r="C51" s="7" t="s">
        <v>76</v>
      </c>
      <c r="D51" s="9">
        <v>46</v>
      </c>
      <c r="E51" s="37" t="s">
        <v>77</v>
      </c>
      <c r="F51" s="9"/>
      <c r="G51" s="9"/>
      <c r="H51" s="9"/>
      <c r="I51" s="9"/>
      <c r="J51" s="8"/>
      <c r="K51" s="47"/>
      <c r="L51" s="9"/>
      <c r="M51" s="9"/>
      <c r="N51" s="9"/>
      <c r="O51" s="45"/>
      <c r="P51" s="45"/>
      <c r="Q51" s="9"/>
      <c r="R51" s="50"/>
      <c r="S51" s="51"/>
    </row>
    <row r="52" ht="18.95" customHeight="1" spans="1:19">
      <c r="A52" s="7"/>
      <c r="B52" s="12"/>
      <c r="C52" s="7"/>
      <c r="D52" s="9">
        <v>47</v>
      </c>
      <c r="E52" s="37" t="s">
        <v>78</v>
      </c>
      <c r="F52" s="9"/>
      <c r="G52" s="9"/>
      <c r="H52" s="9"/>
      <c r="I52" s="9"/>
      <c r="J52" s="8"/>
      <c r="K52" s="47"/>
      <c r="L52" s="9"/>
      <c r="M52" s="9"/>
      <c r="N52" s="9"/>
      <c r="O52" s="45"/>
      <c r="P52" s="45"/>
      <c r="Q52" s="9"/>
      <c r="R52" s="50"/>
      <c r="S52" s="51"/>
    </row>
    <row r="53" ht="18.95" customHeight="1" spans="1:19">
      <c r="A53" s="7"/>
      <c r="B53" s="12"/>
      <c r="C53" s="7"/>
      <c r="D53" s="9">
        <v>48</v>
      </c>
      <c r="E53" s="38" t="s">
        <v>79</v>
      </c>
      <c r="F53" s="9"/>
      <c r="G53" s="9"/>
      <c r="H53" s="9"/>
      <c r="I53" s="9"/>
      <c r="J53" s="8"/>
      <c r="K53" s="47"/>
      <c r="L53" s="9"/>
      <c r="M53" s="9"/>
      <c r="N53" s="9"/>
      <c r="O53" s="45"/>
      <c r="P53" s="45"/>
      <c r="Q53" s="9"/>
      <c r="R53" s="50"/>
      <c r="S53" s="51"/>
    </row>
    <row r="54" ht="18.95" customHeight="1" spans="1:19">
      <c r="A54" s="7"/>
      <c r="B54" s="12"/>
      <c r="C54" s="7"/>
      <c r="D54" s="9">
        <v>49</v>
      </c>
      <c r="E54" s="39" t="s">
        <v>80</v>
      </c>
      <c r="F54" s="9"/>
      <c r="G54" s="9"/>
      <c r="H54" s="9"/>
      <c r="I54" s="9"/>
      <c r="J54" s="8"/>
      <c r="K54" s="47"/>
      <c r="L54" s="9"/>
      <c r="M54" s="9"/>
      <c r="N54" s="9"/>
      <c r="O54" s="45"/>
      <c r="P54" s="45"/>
      <c r="Q54" s="9"/>
      <c r="R54" s="50"/>
      <c r="S54" s="51"/>
    </row>
    <row r="55" ht="18.95" customHeight="1" spans="1:19">
      <c r="A55" s="7"/>
      <c r="B55" s="12"/>
      <c r="C55" s="7"/>
      <c r="D55" s="9">
        <v>50</v>
      </c>
      <c r="E55" s="39" t="s">
        <v>81</v>
      </c>
      <c r="F55" s="9"/>
      <c r="G55" s="9"/>
      <c r="H55" s="9"/>
      <c r="I55" s="9"/>
      <c r="J55" s="8"/>
      <c r="K55" s="47"/>
      <c r="L55" s="9"/>
      <c r="M55" s="9"/>
      <c r="N55" s="9"/>
      <c r="O55" s="45"/>
      <c r="P55" s="45"/>
      <c r="Q55" s="9"/>
      <c r="R55" s="50"/>
      <c r="S55" s="51"/>
    </row>
    <row r="56" ht="18.95" customHeight="1" spans="1:19">
      <c r="A56" s="7"/>
      <c r="B56" s="12"/>
      <c r="C56" s="7"/>
      <c r="D56" s="9">
        <v>51</v>
      </c>
      <c r="E56" s="39" t="s">
        <v>82</v>
      </c>
      <c r="F56" s="9"/>
      <c r="G56" s="9"/>
      <c r="H56" s="9"/>
      <c r="I56" s="9"/>
      <c r="J56" s="8"/>
      <c r="K56" s="47"/>
      <c r="L56" s="9"/>
      <c r="M56" s="9"/>
      <c r="N56" s="9"/>
      <c r="O56" s="45"/>
      <c r="P56" s="45"/>
      <c r="Q56" s="9"/>
      <c r="R56" s="50"/>
      <c r="S56" s="51"/>
    </row>
    <row r="57" ht="18.95" customHeight="1" spans="1:19">
      <c r="A57" s="7"/>
      <c r="B57" s="12"/>
      <c r="C57" s="7"/>
      <c r="D57" s="9">
        <v>52</v>
      </c>
      <c r="E57" s="39" t="s">
        <v>83</v>
      </c>
      <c r="F57" s="9"/>
      <c r="G57" s="9"/>
      <c r="H57" s="9"/>
      <c r="I57" s="9"/>
      <c r="J57" s="8"/>
      <c r="K57" s="47"/>
      <c r="L57" s="9"/>
      <c r="M57" s="9"/>
      <c r="N57" s="9"/>
      <c r="O57" s="45"/>
      <c r="P57" s="45"/>
      <c r="Q57" s="9"/>
      <c r="R57" s="50"/>
      <c r="S57" s="51"/>
    </row>
    <row r="58" ht="18.95" customHeight="1" spans="1:19">
      <c r="A58" s="7"/>
      <c r="B58" s="12"/>
      <c r="C58" s="7"/>
      <c r="D58" s="9">
        <v>53</v>
      </c>
      <c r="E58" s="39" t="s">
        <v>84</v>
      </c>
      <c r="F58" s="9"/>
      <c r="G58" s="9"/>
      <c r="H58" s="9"/>
      <c r="I58" s="9"/>
      <c r="J58" s="8"/>
      <c r="K58" s="47"/>
      <c r="L58" s="9"/>
      <c r="M58" s="9"/>
      <c r="N58" s="9"/>
      <c r="O58" s="45"/>
      <c r="P58" s="45"/>
      <c r="Q58" s="9"/>
      <c r="R58" s="50"/>
      <c r="S58" s="51"/>
    </row>
    <row r="59" ht="18.95" customHeight="1" spans="1:19">
      <c r="A59" s="7"/>
      <c r="B59" s="12"/>
      <c r="C59" s="7"/>
      <c r="D59" s="9">
        <v>54</v>
      </c>
      <c r="E59" s="39" t="s">
        <v>85</v>
      </c>
      <c r="F59" s="9"/>
      <c r="G59" s="9"/>
      <c r="H59" s="9"/>
      <c r="I59" s="9"/>
      <c r="J59" s="8"/>
      <c r="K59" s="47"/>
      <c r="L59" s="9"/>
      <c r="M59" s="9"/>
      <c r="N59" s="9"/>
      <c r="O59" s="45"/>
      <c r="P59" s="45"/>
      <c r="Q59" s="9"/>
      <c r="R59" s="50"/>
      <c r="S59" s="51"/>
    </row>
    <row r="60" ht="18.95" customHeight="1" spans="1:19">
      <c r="A60" s="7"/>
      <c r="B60" s="12"/>
      <c r="C60" s="7"/>
      <c r="D60" s="9">
        <v>55</v>
      </c>
      <c r="E60" s="39" t="s">
        <v>86</v>
      </c>
      <c r="F60" s="9"/>
      <c r="G60" s="9"/>
      <c r="H60" s="9"/>
      <c r="I60" s="9"/>
      <c r="J60" s="8"/>
      <c r="K60" s="47"/>
      <c r="L60" s="9"/>
      <c r="M60" s="9"/>
      <c r="N60" s="9"/>
      <c r="O60" s="45"/>
      <c r="P60" s="45"/>
      <c r="Q60" s="9"/>
      <c r="R60" s="50"/>
      <c r="S60" s="51"/>
    </row>
    <row r="61" ht="18.95" customHeight="1" spans="1:19">
      <c r="A61" s="7"/>
      <c r="B61" s="12"/>
      <c r="C61" s="7"/>
      <c r="D61" s="9">
        <v>56</v>
      </c>
      <c r="E61" s="39" t="s">
        <v>87</v>
      </c>
      <c r="F61" s="9"/>
      <c r="G61" s="9"/>
      <c r="H61" s="9"/>
      <c r="I61" s="9"/>
      <c r="J61" s="8"/>
      <c r="K61" s="47"/>
      <c r="L61" s="9"/>
      <c r="M61" s="9"/>
      <c r="N61" s="9"/>
      <c r="O61" s="45"/>
      <c r="P61" s="45"/>
      <c r="Q61" s="9"/>
      <c r="R61" s="50"/>
      <c r="S61" s="51"/>
    </row>
    <row r="62" ht="18.95" customHeight="1" spans="1:19">
      <c r="A62" s="7"/>
      <c r="B62" s="12"/>
      <c r="C62" s="7"/>
      <c r="D62" s="9">
        <v>57</v>
      </c>
      <c r="E62" s="39" t="s">
        <v>88</v>
      </c>
      <c r="F62" s="9"/>
      <c r="G62" s="9"/>
      <c r="H62" s="9"/>
      <c r="I62" s="9"/>
      <c r="J62" s="8"/>
      <c r="K62" s="47"/>
      <c r="L62" s="9"/>
      <c r="M62" s="9"/>
      <c r="N62" s="9"/>
      <c r="O62" s="45"/>
      <c r="P62" s="45"/>
      <c r="Q62" s="9"/>
      <c r="R62" s="50"/>
      <c r="S62" s="51"/>
    </row>
    <row r="63" ht="18.95" customHeight="1" spans="1:19">
      <c r="A63" s="7"/>
      <c r="B63" s="12"/>
      <c r="C63" s="7"/>
      <c r="D63" s="9">
        <v>58</v>
      </c>
      <c r="E63" s="39" t="s">
        <v>89</v>
      </c>
      <c r="F63" s="9"/>
      <c r="G63" s="9"/>
      <c r="H63" s="9"/>
      <c r="I63" s="9"/>
      <c r="J63" s="8"/>
      <c r="K63" s="47"/>
      <c r="L63" s="9"/>
      <c r="M63" s="9"/>
      <c r="N63" s="9"/>
      <c r="O63" s="45"/>
      <c r="P63" s="45"/>
      <c r="Q63" s="9"/>
      <c r="R63" s="50"/>
      <c r="S63" s="51"/>
    </row>
    <row r="64" ht="18.95" customHeight="1" spans="1:19">
      <c r="A64" s="7"/>
      <c r="B64" s="12"/>
      <c r="C64" s="7"/>
      <c r="D64" s="9">
        <v>59</v>
      </c>
      <c r="E64" s="39" t="s">
        <v>90</v>
      </c>
      <c r="F64" s="9"/>
      <c r="G64" s="9"/>
      <c r="H64" s="9"/>
      <c r="I64" s="9"/>
      <c r="J64" s="8"/>
      <c r="K64" s="47"/>
      <c r="L64" s="9"/>
      <c r="M64" s="9"/>
      <c r="N64" s="9"/>
      <c r="O64" s="45"/>
      <c r="P64" s="45"/>
      <c r="Q64" s="9"/>
      <c r="R64" s="50"/>
      <c r="S64" s="51"/>
    </row>
    <row r="65" ht="18.95" customHeight="1" spans="1:19">
      <c r="A65" s="7"/>
      <c r="B65" s="12"/>
      <c r="C65" s="7"/>
      <c r="D65" s="9">
        <v>60</v>
      </c>
      <c r="E65" s="39" t="s">
        <v>91</v>
      </c>
      <c r="F65" s="9"/>
      <c r="G65" s="9"/>
      <c r="H65" s="9"/>
      <c r="I65" s="9"/>
      <c r="J65" s="8"/>
      <c r="K65" s="47"/>
      <c r="L65" s="9"/>
      <c r="M65" s="9"/>
      <c r="N65" s="9"/>
      <c r="O65" s="45"/>
      <c r="P65" s="45"/>
      <c r="Q65" s="9"/>
      <c r="R65" s="50"/>
      <c r="S65" s="51"/>
    </row>
    <row r="66" ht="18.95" customHeight="1" spans="1:19">
      <c r="A66" s="7"/>
      <c r="B66" s="12"/>
      <c r="C66" s="7"/>
      <c r="D66" s="9">
        <v>61</v>
      </c>
      <c r="E66" s="39" t="s">
        <v>92</v>
      </c>
      <c r="F66" s="9"/>
      <c r="G66" s="9"/>
      <c r="H66" s="9"/>
      <c r="I66" s="9"/>
      <c r="J66" s="8"/>
      <c r="K66" s="47"/>
      <c r="L66" s="9"/>
      <c r="M66" s="9"/>
      <c r="N66" s="9"/>
      <c r="O66" s="45"/>
      <c r="P66" s="45"/>
      <c r="Q66" s="9"/>
      <c r="R66" s="50"/>
      <c r="S66" s="51"/>
    </row>
    <row r="67" ht="18.95" customHeight="1" spans="1:19">
      <c r="A67" s="7"/>
      <c r="B67" s="12"/>
      <c r="C67" s="7"/>
      <c r="D67" s="9">
        <v>62</v>
      </c>
      <c r="E67" s="39" t="s">
        <v>93</v>
      </c>
      <c r="F67" s="9"/>
      <c r="G67" s="9"/>
      <c r="H67" s="9"/>
      <c r="I67" s="9"/>
      <c r="J67" s="8"/>
      <c r="K67" s="47"/>
      <c r="L67" s="9"/>
      <c r="M67" s="9"/>
      <c r="N67" s="9"/>
      <c r="O67" s="45"/>
      <c r="P67" s="45"/>
      <c r="Q67" s="9"/>
      <c r="R67" s="50"/>
      <c r="S67" s="51"/>
    </row>
    <row r="68" ht="18.95" customHeight="1" spans="1:19">
      <c r="A68" s="7"/>
      <c r="B68" s="12"/>
      <c r="C68" s="7"/>
      <c r="D68" s="9">
        <v>63</v>
      </c>
      <c r="E68" s="39" t="s">
        <v>94</v>
      </c>
      <c r="F68" s="9"/>
      <c r="G68" s="9"/>
      <c r="H68" s="9"/>
      <c r="I68" s="9"/>
      <c r="J68" s="8"/>
      <c r="K68" s="47"/>
      <c r="L68" s="9"/>
      <c r="M68" s="9"/>
      <c r="N68" s="9"/>
      <c r="O68" s="45"/>
      <c r="P68" s="45"/>
      <c r="Q68" s="9"/>
      <c r="R68" s="50"/>
      <c r="S68" s="51"/>
    </row>
    <row r="69" ht="18.95" customHeight="1" spans="1:19">
      <c r="A69" s="7"/>
      <c r="B69" s="12"/>
      <c r="C69" s="7"/>
      <c r="D69" s="9">
        <v>64</v>
      </c>
      <c r="E69" s="39" t="s">
        <v>95</v>
      </c>
      <c r="F69" s="9"/>
      <c r="G69" s="9"/>
      <c r="H69" s="9"/>
      <c r="I69" s="9"/>
      <c r="J69" s="8"/>
      <c r="K69" s="47"/>
      <c r="L69" s="9"/>
      <c r="M69" s="9"/>
      <c r="N69" s="9"/>
      <c r="O69" s="45"/>
      <c r="P69" s="45"/>
      <c r="Q69" s="9"/>
      <c r="R69" s="50"/>
      <c r="S69" s="51"/>
    </row>
    <row r="70" ht="18.95" customHeight="1" spans="1:19">
      <c r="A70" s="7"/>
      <c r="B70" s="12"/>
      <c r="C70" s="7"/>
      <c r="D70" s="9">
        <v>65</v>
      </c>
      <c r="E70" s="39" t="s">
        <v>96</v>
      </c>
      <c r="F70" s="9"/>
      <c r="G70" s="9"/>
      <c r="H70" s="9"/>
      <c r="I70" s="9"/>
      <c r="J70" s="8"/>
      <c r="K70" s="47"/>
      <c r="L70" s="9"/>
      <c r="M70" s="9"/>
      <c r="N70" s="9"/>
      <c r="O70" s="45"/>
      <c r="P70" s="45"/>
      <c r="Q70" s="9"/>
      <c r="R70" s="50"/>
      <c r="S70" s="51"/>
    </row>
    <row r="71" ht="18.95" customHeight="1" spans="1:19">
      <c r="A71" s="7"/>
      <c r="B71" s="12"/>
      <c r="C71" s="7"/>
      <c r="D71" s="9">
        <v>66</v>
      </c>
      <c r="E71" s="39" t="s">
        <v>97</v>
      </c>
      <c r="F71" s="9"/>
      <c r="G71" s="9"/>
      <c r="H71" s="9"/>
      <c r="I71" s="9"/>
      <c r="J71" s="8"/>
      <c r="K71" s="47"/>
      <c r="L71" s="9"/>
      <c r="M71" s="9"/>
      <c r="N71" s="9"/>
      <c r="O71" s="45"/>
      <c r="P71" s="45"/>
      <c r="Q71" s="9"/>
      <c r="R71" s="50"/>
      <c r="S71" s="51"/>
    </row>
    <row r="72" ht="18.95" customHeight="1" spans="1:19">
      <c r="A72" s="7"/>
      <c r="B72" s="12"/>
      <c r="C72" s="7"/>
      <c r="D72" s="9">
        <v>67</v>
      </c>
      <c r="E72" s="53" t="s">
        <v>98</v>
      </c>
      <c r="F72" s="9"/>
      <c r="G72" s="9"/>
      <c r="H72" s="9"/>
      <c r="I72" s="9"/>
      <c r="J72" s="8"/>
      <c r="K72" s="47"/>
      <c r="L72" s="9"/>
      <c r="M72" s="9"/>
      <c r="N72" s="9"/>
      <c r="O72" s="45"/>
      <c r="P72" s="45"/>
      <c r="Q72" s="9"/>
      <c r="R72" s="50"/>
      <c r="S72" s="51"/>
    </row>
    <row r="73" ht="18.95" customHeight="1" spans="1:19">
      <c r="A73" s="7"/>
      <c r="B73" s="12"/>
      <c r="C73" s="7"/>
      <c r="D73" s="9">
        <v>68</v>
      </c>
      <c r="E73" s="39" t="s">
        <v>99</v>
      </c>
      <c r="F73" s="9"/>
      <c r="G73" s="9"/>
      <c r="H73" s="9"/>
      <c r="I73" s="9"/>
      <c r="J73" s="8"/>
      <c r="K73" s="47"/>
      <c r="L73" s="9"/>
      <c r="M73" s="9"/>
      <c r="N73" s="9"/>
      <c r="O73" s="45"/>
      <c r="P73" s="45"/>
      <c r="Q73" s="9"/>
      <c r="R73" s="50"/>
      <c r="S73" s="51"/>
    </row>
    <row r="74" ht="18.95" customHeight="1" spans="1:19">
      <c r="A74" s="7"/>
      <c r="B74" s="12"/>
      <c r="C74" s="7"/>
      <c r="D74" s="9">
        <v>69</v>
      </c>
      <c r="E74" s="39" t="s">
        <v>100</v>
      </c>
      <c r="F74" s="9"/>
      <c r="G74" s="9"/>
      <c r="H74" s="9"/>
      <c r="I74" s="9"/>
      <c r="J74" s="8"/>
      <c r="K74" s="47"/>
      <c r="L74" s="9"/>
      <c r="M74" s="9"/>
      <c r="N74" s="9"/>
      <c r="O74" s="45"/>
      <c r="P74" s="45"/>
      <c r="Q74" s="9"/>
      <c r="R74" s="50"/>
      <c r="S74" s="51"/>
    </row>
    <row r="75" ht="18.95" customHeight="1" spans="1:19">
      <c r="A75" s="7"/>
      <c r="B75" s="12"/>
      <c r="C75" s="7"/>
      <c r="D75" s="9">
        <v>70</v>
      </c>
      <c r="E75" s="39" t="s">
        <v>101</v>
      </c>
      <c r="F75" s="9"/>
      <c r="G75" s="9"/>
      <c r="H75" s="9"/>
      <c r="I75" s="9"/>
      <c r="J75" s="8"/>
      <c r="K75" s="47"/>
      <c r="L75" s="9"/>
      <c r="M75" s="9"/>
      <c r="N75" s="9"/>
      <c r="O75" s="45"/>
      <c r="P75" s="45"/>
      <c r="Q75" s="9"/>
      <c r="R75" s="50"/>
      <c r="S75" s="51"/>
    </row>
    <row r="76" ht="18.95" customHeight="1" spans="1:19">
      <c r="A76" s="7"/>
      <c r="B76" s="12"/>
      <c r="C76" s="7"/>
      <c r="D76" s="9">
        <v>71</v>
      </c>
      <c r="E76" s="39" t="s">
        <v>102</v>
      </c>
      <c r="F76" s="9"/>
      <c r="G76" s="9"/>
      <c r="H76" s="9"/>
      <c r="I76" s="9"/>
      <c r="J76" s="8"/>
      <c r="K76" s="47"/>
      <c r="L76" s="9"/>
      <c r="M76" s="9"/>
      <c r="N76" s="9"/>
      <c r="O76" s="45"/>
      <c r="P76" s="45"/>
      <c r="Q76" s="9"/>
      <c r="R76" s="50"/>
      <c r="S76" s="51"/>
    </row>
    <row r="77" ht="18.95" customHeight="1" spans="1:19">
      <c r="A77" s="7"/>
      <c r="B77" s="12"/>
      <c r="C77" s="7"/>
      <c r="D77" s="9">
        <v>72</v>
      </c>
      <c r="E77" s="39" t="s">
        <v>103</v>
      </c>
      <c r="F77" s="9"/>
      <c r="G77" s="9"/>
      <c r="H77" s="9"/>
      <c r="I77" s="9"/>
      <c r="J77" s="8"/>
      <c r="K77" s="47"/>
      <c r="L77" s="9"/>
      <c r="M77" s="9"/>
      <c r="N77" s="9"/>
      <c r="O77" s="45"/>
      <c r="P77" s="45"/>
      <c r="Q77" s="9"/>
      <c r="R77" s="50"/>
      <c r="S77" s="51"/>
    </row>
    <row r="78" ht="18.95" customHeight="1" spans="1:19">
      <c r="A78" s="22"/>
      <c r="B78" s="54"/>
      <c r="C78" s="22"/>
      <c r="D78" s="9">
        <v>73</v>
      </c>
      <c r="E78" s="55" t="s">
        <v>104</v>
      </c>
      <c r="F78" s="44"/>
      <c r="G78" s="44"/>
      <c r="H78" s="44"/>
      <c r="I78" s="44"/>
      <c r="J78" s="60"/>
      <c r="K78" s="61"/>
      <c r="L78" s="44"/>
      <c r="M78" s="44"/>
      <c r="N78" s="44"/>
      <c r="O78" s="45"/>
      <c r="P78" s="45"/>
      <c r="Q78" s="44"/>
      <c r="R78" s="63"/>
      <c r="S78" s="64"/>
    </row>
    <row r="79" ht="18.95" customHeight="1" spans="1:19">
      <c r="A79" s="56" t="s">
        <v>105</v>
      </c>
      <c r="B79" s="56"/>
      <c r="C79" s="56"/>
      <c r="D79" s="56"/>
      <c r="E79" s="56"/>
      <c r="F79" s="57">
        <f>SUM(F6:F78)</f>
        <v>27</v>
      </c>
      <c r="G79" s="57">
        <f>SUM(G6:G78)</f>
        <v>27</v>
      </c>
      <c r="H79" s="57">
        <f>SUM(H6:H78)</f>
        <v>22</v>
      </c>
      <c r="I79" s="57">
        <f>SUM(I6:I78)</f>
        <v>22</v>
      </c>
      <c r="J79" s="57">
        <f>SUM(J6:J78)</f>
        <v>22</v>
      </c>
      <c r="K79" s="57"/>
      <c r="L79" s="57"/>
      <c r="M79" s="57"/>
      <c r="N79" s="57">
        <f t="shared" ref="N79:S79" si="5">SUM(N6:N78)</f>
        <v>2694</v>
      </c>
      <c r="O79" s="57">
        <f t="shared" si="5"/>
        <v>864</v>
      </c>
      <c r="P79" s="57">
        <f t="shared" si="5"/>
        <v>1830</v>
      </c>
      <c r="Q79" s="57">
        <f t="shared" si="5"/>
        <v>144</v>
      </c>
      <c r="R79" s="65">
        <f t="shared" si="5"/>
        <v>0.77728285077951</v>
      </c>
      <c r="S79" s="65">
        <f t="shared" si="5"/>
        <v>1</v>
      </c>
    </row>
    <row r="80" ht="18.95" customHeight="1" spans="1:19">
      <c r="A80" s="58" t="s">
        <v>106</v>
      </c>
      <c r="B80" s="58"/>
      <c r="C80" s="58"/>
      <c r="D80" s="58"/>
      <c r="E80" s="58"/>
      <c r="F80" s="59"/>
      <c r="G80" s="59"/>
      <c r="H80" s="59"/>
      <c r="I80" s="59"/>
      <c r="J80" s="59"/>
      <c r="K80" s="59"/>
      <c r="L80" s="59"/>
      <c r="M80" s="59"/>
      <c r="N80" s="59"/>
      <c r="O80" s="62">
        <f>O79/N79</f>
        <v>0.320712694877506</v>
      </c>
      <c r="P80" s="62">
        <f>P79/N79</f>
        <v>0.679287305122494</v>
      </c>
      <c r="Q80" s="59"/>
      <c r="R80" s="59"/>
      <c r="S80" s="59"/>
    </row>
  </sheetData>
  <mergeCells count="55">
    <mergeCell ref="A1:S1"/>
    <mergeCell ref="A2:S2"/>
    <mergeCell ref="F3:G3"/>
    <mergeCell ref="H3:I3"/>
    <mergeCell ref="J3:K3"/>
    <mergeCell ref="L3:M3"/>
    <mergeCell ref="A79:E79"/>
    <mergeCell ref="A80:E80"/>
    <mergeCell ref="A6:A17"/>
    <mergeCell ref="A18:A45"/>
    <mergeCell ref="A46:A78"/>
    <mergeCell ref="B6:B17"/>
    <mergeCell ref="B18:B42"/>
    <mergeCell ref="B43:B45"/>
    <mergeCell ref="B46:B78"/>
    <mergeCell ref="C6:C15"/>
    <mergeCell ref="C16:C17"/>
    <mergeCell ref="C18:C22"/>
    <mergeCell ref="C23:C36"/>
    <mergeCell ref="C37:C42"/>
    <mergeCell ref="C43:C45"/>
    <mergeCell ref="C46:C50"/>
    <mergeCell ref="C51:C78"/>
    <mergeCell ref="D3:D5"/>
    <mergeCell ref="E3:E5"/>
    <mergeCell ref="I43:I45"/>
    <mergeCell ref="J43:J45"/>
    <mergeCell ref="J46:J78"/>
    <mergeCell ref="L4:L5"/>
    <mergeCell ref="M4:M5"/>
    <mergeCell ref="M46:M78"/>
    <mergeCell ref="N3:N5"/>
    <mergeCell ref="N43:N45"/>
    <mergeCell ref="N46:N78"/>
    <mergeCell ref="O3:O5"/>
    <mergeCell ref="O43:O45"/>
    <mergeCell ref="O46:O78"/>
    <mergeCell ref="P3:P5"/>
    <mergeCell ref="P43:P45"/>
    <mergeCell ref="P46:P78"/>
    <mergeCell ref="Q3:Q5"/>
    <mergeCell ref="Q43:Q45"/>
    <mergeCell ref="Q46:Q78"/>
    <mergeCell ref="R3:R5"/>
    <mergeCell ref="R6:R15"/>
    <mergeCell ref="R16:R17"/>
    <mergeCell ref="R18:R22"/>
    <mergeCell ref="R23:R36"/>
    <mergeCell ref="R37:R42"/>
    <mergeCell ref="R43:R45"/>
    <mergeCell ref="R46:R78"/>
    <mergeCell ref="S3:S5"/>
    <mergeCell ref="S6:S17"/>
    <mergeCell ref="S18:S78"/>
    <mergeCell ref="A3:C5"/>
  </mergeCells>
  <pageMargins left="0.196850393700787" right="0.196850393700787" top="0.590551181102362" bottom="0.78740157480315" header="0.31496062992126" footer="0.511811023622047"/>
  <pageSetup paperSize="9" orientation="portrait"/>
  <headerFooter>
    <oddFooter>&amp;C&amp;10第 &amp;P 页，共 &amp;N 页&amp;R&amp;10&amp;A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广东茂名幼儿师范专科学校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320艺术设计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</dc:creator>
  <cp:lastModifiedBy>Administrator</cp:lastModifiedBy>
  <dcterms:created xsi:type="dcterms:W3CDTF">2013-06-13T15:28:00Z</dcterms:created>
  <cp:lastPrinted>2020-11-21T08:28:00Z</cp:lastPrinted>
  <dcterms:modified xsi:type="dcterms:W3CDTF">2021-01-19T07:39:47Z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</Properties>
</file>